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ДОКУМЕНТООБОРОТ__18 г.- 23 г.__\О Т Ч Ё Т Ы  2019 г-2022 г.__\_МЗ !! ОТЧЁТЫ по МЗ   2019 г- 2022 г\МЗ 2022\"/>
    </mc:Choice>
  </mc:AlternateContent>
  <xr:revisionPtr revIDLastSave="0" documentId="13_ncr:1_{8B669C77-2C2E-4A0B-A259-C540F3289E72}" xr6:coauthVersionLast="45" xr6:coauthVersionMax="45" xr10:uidLastSave="{00000000-0000-0000-0000-000000000000}"/>
  <bookViews>
    <workbookView xWindow="-120" yWindow="-120" windowWidth="24240" windowHeight="13140" activeTab="4" xr2:uid="{00000000-000D-0000-FFFF-FFFF00000000}"/>
  </bookViews>
  <sheets>
    <sheet name="Титульный лист" sheetId="1" r:id="rId1"/>
    <sheet name="Услуги" sheetId="2" r:id="rId2"/>
    <sheet name="Работы" sheetId="3" r:id="rId3"/>
    <sheet name="Прочие" sheetId="4" r:id="rId4"/>
    <sheet name="Лист согласования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4" l="1"/>
  <c r="L16" i="4"/>
  <c r="J16" i="4"/>
  <c r="I16" i="4"/>
  <c r="G16" i="4"/>
  <c r="F16" i="4"/>
  <c r="N15" i="4"/>
  <c r="K15" i="4"/>
  <c r="H15" i="4"/>
  <c r="N14" i="4"/>
  <c r="K14" i="4"/>
  <c r="H14" i="4"/>
  <c r="N13" i="4"/>
  <c r="K13" i="4"/>
  <c r="H13" i="4"/>
  <c r="N12" i="4"/>
  <c r="K12" i="4"/>
  <c r="H12" i="4"/>
  <c r="N11" i="4"/>
  <c r="K11" i="4"/>
  <c r="H11" i="4"/>
  <c r="N10" i="4"/>
  <c r="K10" i="4"/>
  <c r="H10" i="4"/>
  <c r="N9" i="4"/>
  <c r="K9" i="4"/>
  <c r="H9" i="4"/>
  <c r="N8" i="4"/>
  <c r="K8" i="4"/>
  <c r="H8" i="4"/>
  <c r="H16" i="4" s="1"/>
  <c r="I218" i="2"/>
  <c r="H218" i="2"/>
  <c r="E218" i="2"/>
  <c r="D218" i="2"/>
  <c r="N212" i="2"/>
  <c r="R212" i="2" s="1"/>
  <c r="N205" i="2"/>
  <c r="N204" i="2"/>
  <c r="I191" i="2"/>
  <c r="H191" i="2"/>
  <c r="E191" i="2"/>
  <c r="D191" i="2"/>
  <c r="R185" i="2"/>
  <c r="N185" i="2"/>
  <c r="N178" i="2"/>
  <c r="N177" i="2"/>
  <c r="I164" i="2"/>
  <c r="H164" i="2"/>
  <c r="E164" i="2"/>
  <c r="D164" i="2"/>
  <c r="R158" i="2"/>
  <c r="N158" i="2"/>
  <c r="N151" i="2"/>
  <c r="N150" i="2"/>
  <c r="I137" i="2"/>
  <c r="H137" i="2"/>
  <c r="E137" i="2"/>
  <c r="D137" i="2"/>
  <c r="R131" i="2"/>
  <c r="N131" i="2"/>
  <c r="N124" i="2"/>
  <c r="N123" i="2"/>
  <c r="I110" i="2"/>
  <c r="H110" i="2"/>
  <c r="E110" i="2"/>
  <c r="D110" i="2"/>
  <c r="R104" i="2"/>
  <c r="N104" i="2"/>
  <c r="N97" i="2"/>
  <c r="N96" i="2"/>
  <c r="I83" i="2"/>
  <c r="H83" i="2"/>
  <c r="E83" i="2"/>
  <c r="D83" i="2"/>
  <c r="R77" i="2"/>
  <c r="N77" i="2"/>
  <c r="N70" i="2"/>
  <c r="N69" i="2"/>
  <c r="I56" i="2"/>
  <c r="H56" i="2"/>
  <c r="E56" i="2"/>
  <c r="D56" i="2"/>
  <c r="R50" i="2"/>
  <c r="N50" i="2"/>
  <c r="N43" i="2"/>
  <c r="N42" i="2"/>
  <c r="I29" i="2"/>
  <c r="H29" i="2"/>
  <c r="E29" i="2"/>
  <c r="D29" i="2"/>
  <c r="R23" i="2"/>
  <c r="N23" i="2"/>
  <c r="N16" i="2"/>
  <c r="N15" i="2"/>
  <c r="N16" i="4" l="1"/>
  <c r="K16" i="4"/>
</calcChain>
</file>

<file path=xl/sharedStrings.xml><?xml version="1.0" encoding="utf-8"?>
<sst xmlns="http://schemas.openxmlformats.org/spreadsheetml/2006/main" count="894" uniqueCount="191">
  <si>
    <t>Подписано. Заверено ЭП.</t>
  </si>
  <si>
    <t>УТВЕРЖДАЮ</t>
  </si>
  <si>
    <t>ФИО: Дмитроченко Елена Владимировна</t>
  </si>
  <si>
    <t>Начальник Управления культуры администрации Богородского городского округа МО</t>
  </si>
  <si>
    <t>Должность: Начальник</t>
  </si>
  <si>
    <t>(наименование должности лица, утверждающего документ)</t>
  </si>
  <si>
    <t>Действует c 21.12.2021 16:23:31 по: 21.03.2023 16:33:31</t>
  </si>
  <si>
    <t>Дмитроченко Е.В.</t>
  </si>
  <si>
    <t>Серийный номер: 0B9CA83CD8C20CBE4AE53D7014151458E5FB0E39</t>
  </si>
  <si>
    <t>(подпись)</t>
  </si>
  <si>
    <t>(расшифровка подписи)</t>
  </si>
  <si>
    <t>Издатель: ООО ""КОМПАНИЯ ""ТЕНЗОР""</t>
  </si>
  <si>
    <t>«___» _______________ ____ г.</t>
  </si>
  <si>
    <t>Время подписания: 16.01.2023 09:39:12</t>
  </si>
  <si>
    <t>(дата утверждения)</t>
  </si>
  <si>
    <t>Отчет о выполнении муниципального задания № 23/4-2022</t>
  </si>
  <si>
    <t>на 2022 год и на плановый период 2023 и 2024 годов</t>
  </si>
  <si>
    <t>от 16.01.2023г.</t>
  </si>
  <si>
    <t>Коды</t>
  </si>
  <si>
    <t>Наименование муниципального учреждения:</t>
  </si>
  <si>
    <t>Форма по ОКУД</t>
  </si>
  <si>
    <t>0506001</t>
  </si>
  <si>
    <t>Муниципальное учреждение дополнительного образования "Дубровская детская музыкальная школа"</t>
  </si>
  <si>
    <t>Дата</t>
  </si>
  <si>
    <t>16.01.2023</t>
  </si>
  <si>
    <t>Виды деятельности муниципального учреждения:</t>
  </si>
  <si>
    <t>По сводному реестру</t>
  </si>
  <si>
    <t>463D3960</t>
  </si>
  <si>
    <t>1.2.1 Основные виды деятельности:</t>
  </si>
  <si>
    <t>По ОКВЭД</t>
  </si>
  <si>
    <t>85.41.9 - Образование дополнительное детей и взрослых прочее, не включенное в другие группировки</t>
  </si>
  <si>
    <t>1.2.1.1 Реализация основных общеразвивающих программ;</t>
  </si>
  <si>
    <t>1.2.1.2 Реализация дополнительных предпрофессиональных программ;</t>
  </si>
  <si>
    <t>1.2.2 Иные виды деятельности:</t>
  </si>
  <si>
    <t>1.2.2.1 обучение по дополнительным образовательным программам;</t>
  </si>
  <si>
    <t>1.2.2.2 обучение по дополнительным образовательным программам ранней художественно-эстетической направленности;</t>
  </si>
  <si>
    <t>1.2.2.3 организация платного отделения для обучения нештатной численности обучающихся;</t>
  </si>
  <si>
    <t>1.2.2.4 преподавание специальных курсов и дисциплин, предусмотренных учебным планом, сверх часов и программ по данным дисциплинам;</t>
  </si>
  <si>
    <t>1.2.2.5 индивидуальное обучение игре на музыкальных инструментах;</t>
  </si>
  <si>
    <t>1.2.2.6 оказание концертмейстерских и методических услуг, консультирование;</t>
  </si>
  <si>
    <t>1.2.2.7 консультации для поступающих в Учреждение;</t>
  </si>
  <si>
    <t>1.2.2.8 организация концертов, конкурсов, фестивалей-конкурсов, мастер-классов;</t>
  </si>
  <si>
    <t>1.2.2.9 организация лекций - концертов, массовых музыкальных праздников и других учебно-методических мероприятий (семинары, открытые уроки, стажировка преподавателей других школ);</t>
  </si>
  <si>
    <t>1.2.2.10 подготовка информационно-справочных изданий, методических пособий, нотных материалов, видеоматериалов и фонограмм, связанных с деятельностью Учреждения;</t>
  </si>
  <si>
    <t>1.2.2.11 организация издательской деятельности, необходимой для пропаганды музыкального и художественно-эстетического вкуса;</t>
  </si>
  <si>
    <t>1.2.2.12 обучение детей в подготовительных группах для подготовки к образовательному процессу Учреждения;</t>
  </si>
  <si>
    <t>Вид муниципального учреждения:</t>
  </si>
  <si>
    <t>Организация дополнительного образования</t>
  </si>
  <si>
    <t>Периодичность</t>
  </si>
  <si>
    <t>ежеквартально</t>
  </si>
  <si>
    <t>Период предоставления</t>
  </si>
  <si>
    <t>год (итоговый)</t>
  </si>
  <si>
    <t>Часть 1. Сведения об оказываемых муниципальных услугах</t>
  </si>
  <si>
    <t>Раздел  1</t>
  </si>
  <si>
    <t>1. Наименование муниципальной услуги</t>
  </si>
  <si>
    <t>Реализация дополнительных общеразвивающих программ</t>
  </si>
  <si>
    <t>Код по общероссийскому базовому (отраслевому) перечню государственных и муниципальных услуг или региональному перечню (классификатору) государственных муниципальных услуг</t>
  </si>
  <si>
    <t>42Г42002800300401000100</t>
  </si>
  <si>
    <t>2. Категории потребителей муниципальной услуги</t>
  </si>
  <si>
    <t>Физические лица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</si>
  <si>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</si>
  <si>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</si>
  <si>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</si>
  <si>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</si>
  <si>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</si>
  <si>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</si>
  <si>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Затраты на оказание услуг, по которым не достигнуты показатели качества (с учетом допустимых (возможных) отклонений), рублей</t>
  </si>
  <si>
    <t>(наименование показателя)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</si>
  <si>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</si>
  <si>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</si>
  <si>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</si>
  <si>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ожидаемое исполнение за год</t>
  </si>
  <si>
    <t>допустимые (возможные) отклонения, %</t>
  </si>
  <si>
    <t>отклонение на отчетную дату</t>
  </si>
  <si>
    <t>причина отклонения</t>
  </si>
  <si>
    <t>наименование</t>
  </si>
  <si>
    <t>код</t>
  </si>
  <si>
    <t>804200О.99.0.ББ52АЗ44000</t>
  </si>
  <si>
    <t>Дети, за исключением детей с ограниченными возможностями здоровья (ОВЗ) и детей-инвалидов</t>
  </si>
  <si>
    <t>Не указано</t>
  </si>
  <si>
    <t>Художественной</t>
  </si>
  <si>
    <t>Очная</t>
  </si>
  <si>
    <t>-</t>
  </si>
  <si>
    <t>Доля участников региональных, окружных федеральных мероприятий от общей численности обучающихся</t>
  </si>
  <si>
    <t>Процент</t>
  </si>
  <si>
    <t>744</t>
  </si>
  <si>
    <t>Сохранность контингента учащихся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</si>
  <si>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</si>
  <si>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</si>
  <si>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Нормативые затраты на единицу муниципальной услуги, рублей</t>
  </si>
  <si>
    <t>Средний размер платы (цена, тариф), рублей</t>
  </si>
  <si>
    <t>Затраты на оказание услуги, соответствующие недостигнутым показателям объема (с учетом допустимых (возможных) отклонений), рублей</t>
  </si>
  <si>
    <t>Категория потребителей</t>
  </si>
  <si>
    <t>Виды образовательных программ</t>
  </si>
  <si>
    <t>Направленность образовательной программы</t>
  </si>
  <si>
    <t>Формы образования и формы реализации образовательных программ</t>
  </si>
  <si>
    <t>Количество человеко-часов</t>
  </si>
  <si>
    <t>Человеко-час</t>
  </si>
  <si>
    <t>539</t>
  </si>
  <si>
    <t>3.3. Сведения об использовании средств, предусмотренных на финансовое обеспечение оказания муниципальной услуги:</t>
  </si>
  <si>
    <t>Использование средств, предусмотренных на финансовое обеспечение оказания муниципальной услуги (за счет средств бюджета, тыс. руб.)</t>
  </si>
  <si>
    <t>Использование средств, предусмотренных на финансовое обеспечение оказания муниципальной услуги (за счет платной деятельности, тыс. руб.)</t>
  </si>
  <si>
    <t>увтерждено в муниципальном задании на год</t>
  </si>
  <si>
    <t>Раздел  2</t>
  </si>
  <si>
    <t>Реализация дополнительных предпрофессиональных программ в области искусств</t>
  </si>
  <si>
    <t>42Д44000100201001002100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</si>
  <si>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</si>
  <si>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802112О.99.0.ББ55АА48000</t>
  </si>
  <si>
    <t>Фортепиано</t>
  </si>
  <si>
    <t>Программа</t>
  </si>
  <si>
    <t>Раздел  3</t>
  </si>
  <si>
    <t>42Д44000200201001001100</t>
  </si>
  <si>
    <t>802112О.99.0.ББ55АБ04000</t>
  </si>
  <si>
    <t>Струнные инструменты</t>
  </si>
  <si>
    <t>Раздел  4</t>
  </si>
  <si>
    <t>42Д44000300201001000100</t>
  </si>
  <si>
    <t>802112О.99.0.ББ55АБ60000</t>
  </si>
  <si>
    <t>Духовые и ударные инструменты</t>
  </si>
  <si>
    <t>Раздел  5</t>
  </si>
  <si>
    <t>42Д44000400201001009100</t>
  </si>
  <si>
    <t>802112О.99.0.ББ55АВ16000</t>
  </si>
  <si>
    <t>Народные инструменты</t>
  </si>
  <si>
    <t>Раздел  6</t>
  </si>
  <si>
    <t>42Д44000600201001007100</t>
  </si>
  <si>
    <t>802112О.99.0.ББ55АГ28000</t>
  </si>
  <si>
    <t>Хоровое пение</t>
  </si>
  <si>
    <t>Раздел  7</t>
  </si>
  <si>
    <t>42Д44000800201001005100</t>
  </si>
  <si>
    <t>802112О.99.0.ББ55АД40000</t>
  </si>
  <si>
    <t>Живопись</t>
  </si>
  <si>
    <t>Раздел  8</t>
  </si>
  <si>
    <t>42Д44000900200301003100</t>
  </si>
  <si>
    <t>802112О.99.0.ББ55АД72000</t>
  </si>
  <si>
    <t>Декоративно-прикладное творчество</t>
  </si>
  <si>
    <t>Директор</t>
  </si>
  <si>
    <t>Краснова Нина Васильевна</t>
  </si>
  <si>
    <t>ФИО: Краснова Нина Васильевна</t>
  </si>
  <si>
    <t>Должность: Директор</t>
  </si>
  <si>
    <t>Действует c 14.09.2022 16:54:00 по: 08.12.2023 16:54:00</t>
  </si>
  <si>
    <t>Серийный номер: 59AC2D4FE0A0603B0A756FE034C258B5C0507276</t>
  </si>
  <si>
    <t>Издатель: Казначейство России</t>
  </si>
  <si>
    <t>Время подписания: 16.01.2023 09:37:46</t>
  </si>
  <si>
    <t>Часть 2. Сведения о выполняемых работах</t>
  </si>
  <si>
    <t>Не предусмотрено</t>
  </si>
  <si>
    <t>Справочная информация к отчету от 16.01.2023</t>
  </si>
  <si>
    <t>Сводная информация по отчету о выполнении муниципального задания</t>
  </si>
  <si>
    <t>Наименование муниципальной услуги (выполняемой работы)</t>
  </si>
  <si>
    <t>Показатель объема муниципальной услуги (работы)</t>
  </si>
  <si>
    <t>Значение показателя объема муниципальной услуги (работы)</t>
  </si>
  <si>
    <t>Финансовое обеспечение предоставления муниципальной услуги (выполнения работы) за счет бюджета, тыс. руб</t>
  </si>
  <si>
    <t>Финансовое обеспечение предоставления муниципальной услуги (выполнения работы) за плату, тыс. руб</t>
  </si>
  <si>
    <t>наименование показателя</t>
  </si>
  <si>
    <t>Утверждено в муниципальном задании на год, ед.</t>
  </si>
  <si>
    <t>Исполнено на отчетную дату</t>
  </si>
  <si>
    <t>Отклонение</t>
  </si>
  <si>
    <t>Реализация дополнительных общеразвивающих программ (дети, за исключением детей с ограниченными возможностями здоровья (ОВЗ) и детей-инвалидов)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</si>
  <si>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</si>
  <si>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</si>
  <si>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(духовые и ударные инструменты)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</si>
  <si>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</si>
  <si>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(хоровое пение)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</si>
  <si>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</si>
  <si>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(Декоративно-прикладное творчество)</t>
  </si>
  <si>
    <t>Итого:</t>
  </si>
  <si>
    <t>Лист согласования к отчету "Отчет задания"</t>
  </si>
  <si>
    <t>__________ от 16.01.2023</t>
  </si>
  <si>
    <t>Согласование инициировано:13.01.2023 17:31</t>
  </si>
  <si>
    <t>№</t>
  </si>
  <si>
    <t>ФИО</t>
  </si>
  <si>
    <t>Статус</t>
  </si>
  <si>
    <t>Замечания/Комментарии</t>
  </si>
  <si>
    <t>1</t>
  </si>
  <si>
    <t>Морокова Лидия Васильевна (Главный бухгалтер МУ ДО "Дубровская детская музыкальная школа")</t>
  </si>
  <si>
    <t>Не найден/сформирован, 16.01.2023 09:37</t>
  </si>
  <si>
    <t>2</t>
  </si>
  <si>
    <t>Дмитроченко Елена Владимировна (Начальник Управления культуры администрации Богородского городского округа)</t>
  </si>
  <si>
    <t>Утвержден, 16.01.2023 09:29</t>
  </si>
  <si>
    <t>3</t>
  </si>
  <si>
    <t>Морозова Галина Владимировна (Главный специалист)</t>
  </si>
  <si>
    <t>Проверен, 16.01.2023 09:27</t>
  </si>
  <si>
    <t>4</t>
  </si>
  <si>
    <t>На проверке, 16.01.2023 09:19</t>
  </si>
  <si>
    <t>1. Откорректируйте фактические затраты по бюджету (в сводной информации печатной формы отчета в столбце 11 "Отклонение" при общем нулевом итоге отклонений по услугам быть не должно) 2.Пришлите пояснительную записку к отчету</t>
  </si>
  <si>
    <t>5</t>
  </si>
  <si>
    <t>Согласование, 13.01.2023 17:31</t>
  </si>
  <si>
    <t>6</t>
  </si>
  <si>
    <t>Не найден/сформирован, 13.01.2023 12:05</t>
  </si>
  <si>
    <t>7</t>
  </si>
  <si>
    <t>На проверке, 13.01.2023 11:56</t>
  </si>
  <si>
    <t>8</t>
  </si>
  <si>
    <t>Согласование, 13.01.2023 11:55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</si>
</sst>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8"/>
      <color rgb="FF000000"/>
      <name val="Verdana"/>
    </font>
    <font>
      <b/>
      <sz val="16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7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</fonts>
  <fills count="2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0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14" fillId="16" borderId="14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wrapText="1"/>
    </xf>
    <xf numFmtId="0" fontId="20" fillId="22" borderId="20" applyBorder="0">
      <alignment horizontal="center" wrapText="1"/>
    </xf>
    <xf numFmtId="0" fontId="21" fillId="23" borderId="21" applyBorder="0">
      <alignment horizontal="center" vertical="center" wrapText="1"/>
    </xf>
  </cellStyleXfs>
  <cellXfs count="35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0" fontId="17" fillId="19" borderId="17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19" fillId="21" borderId="19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right" wrapText="1"/>
    </xf>
    <xf numFmtId="0" fontId="20" fillId="22" borderId="20" xfId="0" applyFont="1" applyFill="1" applyBorder="1" applyAlignment="1" applyProtection="1">
      <alignment horizontal="center" wrapText="1"/>
      <protection locked="0"/>
    </xf>
    <xf numFmtId="0" fontId="10" fillId="12" borderId="10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righ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righ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left" vertical="center" wrapText="1"/>
    </xf>
  </cellXfs>
  <cellStyles count="10">
    <cellStyle name="bold_border_right_num" xfId="5" xr:uid="{00000000-0005-0000-0000-000000000000}"/>
    <cellStyle name="border_center_str" xfId="9" xr:uid="{00000000-0005-0000-0000-000001000000}"/>
    <cellStyle name="bot_center_str12b" xfId="2" xr:uid="{00000000-0005-0000-0000-000002000000}"/>
    <cellStyle name="bottom_left_str" xfId="7" xr:uid="{00000000-0005-0000-0000-000003000000}"/>
    <cellStyle name="center_str12" xfId="3" xr:uid="{00000000-0005-0000-0000-000004000000}"/>
    <cellStyle name="left_str" xfId="6" xr:uid="{00000000-0005-0000-0000-000005000000}"/>
    <cellStyle name="p_bottom_center_str" xfId="8" xr:uid="{00000000-0005-0000-0000-000006000000}"/>
    <cellStyle name="right_str8" xfId="4" xr:uid="{00000000-0005-0000-0000-000007000000}"/>
    <cellStyle name="title" xfId="1" xr:uid="{00000000-0005-0000-0000-000008000000}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opLeftCell="A4" workbookViewId="0"/>
  </sheetViews>
  <sheetFormatPr defaultRowHeight="10.5" x14ac:dyDescent="0.15"/>
  <cols>
    <col min="1" max="1" width="28.5703125" customWidth="1"/>
    <col min="2" max="2" width="76.42578125" customWidth="1"/>
    <col min="3" max="3" width="28.5703125" customWidth="1"/>
    <col min="4" max="4" width="3.85546875" customWidth="1"/>
    <col min="5" max="5" width="17.28515625" customWidth="1"/>
    <col min="6" max="6" width="34.42578125" customWidth="1"/>
  </cols>
  <sheetData>
    <row r="1" spans="1:6" ht="15" customHeight="1" x14ac:dyDescent="0.15"/>
    <row r="2" spans="1:6" ht="19.899999999999999" customHeight="1" x14ac:dyDescent="0.15"/>
    <row r="3" spans="1:6" ht="15" customHeight="1" x14ac:dyDescent="0.15"/>
    <row r="4" spans="1:6" ht="19.899999999999999" customHeight="1" x14ac:dyDescent="0.15">
      <c r="B4" s="10" t="s">
        <v>0</v>
      </c>
      <c r="E4" s="17" t="s">
        <v>1</v>
      </c>
      <c r="F4" s="17"/>
    </row>
    <row r="5" spans="1:6" ht="49.9" customHeight="1" x14ac:dyDescent="0.15">
      <c r="B5" s="11" t="s">
        <v>2</v>
      </c>
      <c r="E5" s="18" t="s">
        <v>3</v>
      </c>
      <c r="F5" s="18"/>
    </row>
    <row r="6" spans="1:6" ht="30" customHeight="1" x14ac:dyDescent="0.15">
      <c r="B6" s="11" t="s">
        <v>4</v>
      </c>
      <c r="E6" s="19" t="s">
        <v>5</v>
      </c>
      <c r="F6" s="19"/>
    </row>
    <row r="7" spans="1:6" ht="30" customHeight="1" x14ac:dyDescent="0.15">
      <c r="B7" s="11" t="s">
        <v>6</v>
      </c>
      <c r="E7" s="1"/>
      <c r="F7" s="1" t="s">
        <v>7</v>
      </c>
    </row>
    <row r="8" spans="1:6" ht="15" customHeight="1" x14ac:dyDescent="0.15">
      <c r="B8" s="11" t="s">
        <v>8</v>
      </c>
      <c r="E8" s="4" t="s">
        <v>9</v>
      </c>
      <c r="F8" s="4" t="s">
        <v>10</v>
      </c>
    </row>
    <row r="9" spans="1:6" ht="19.899999999999999" customHeight="1" x14ac:dyDescent="0.15">
      <c r="B9" s="11" t="s">
        <v>11</v>
      </c>
      <c r="E9" s="15" t="s">
        <v>12</v>
      </c>
      <c r="F9" s="15"/>
    </row>
    <row r="10" spans="1:6" ht="15" customHeight="1" x14ac:dyDescent="0.15">
      <c r="B10" s="12" t="s">
        <v>13</v>
      </c>
      <c r="E10" s="19" t="s">
        <v>14</v>
      </c>
      <c r="F10" s="19"/>
    </row>
    <row r="11" spans="1:6" ht="15" customHeight="1" x14ac:dyDescent="0.15"/>
    <row r="12" spans="1:6" ht="19.899999999999999" customHeight="1" x14ac:dyDescent="0.15">
      <c r="A12" s="15" t="s">
        <v>15</v>
      </c>
      <c r="B12" s="15"/>
      <c r="C12" s="15"/>
      <c r="D12" s="15"/>
      <c r="E12" s="15"/>
      <c r="F12" s="15"/>
    </row>
    <row r="13" spans="1:6" ht="19.899999999999999" customHeight="1" x14ac:dyDescent="0.15">
      <c r="A13" s="15" t="s">
        <v>16</v>
      </c>
      <c r="B13" s="15"/>
      <c r="C13" s="15"/>
      <c r="D13" s="15"/>
      <c r="E13" s="15"/>
      <c r="F13" s="15"/>
    </row>
    <row r="14" spans="1:6" ht="19.899999999999999" customHeight="1" x14ac:dyDescent="0.15">
      <c r="A14" s="15" t="s">
        <v>17</v>
      </c>
      <c r="B14" s="15"/>
      <c r="C14" s="15"/>
      <c r="D14" s="15"/>
      <c r="E14" s="15"/>
      <c r="F14" s="15"/>
    </row>
    <row r="15" spans="1:6" ht="19.899999999999999" customHeight="1" x14ac:dyDescent="0.15">
      <c r="F15" s="3" t="s">
        <v>18</v>
      </c>
    </row>
    <row r="16" spans="1:6" ht="30" customHeight="1" x14ac:dyDescent="0.15">
      <c r="A16" s="14" t="s">
        <v>19</v>
      </c>
      <c r="B16" s="14"/>
      <c r="C16" s="14"/>
      <c r="D16" s="2"/>
      <c r="E16" s="2" t="s">
        <v>20</v>
      </c>
      <c r="F16" s="3" t="s">
        <v>21</v>
      </c>
    </row>
    <row r="17" spans="1:6" ht="40.15" customHeight="1" x14ac:dyDescent="0.15">
      <c r="A17" s="13" t="s">
        <v>22</v>
      </c>
      <c r="B17" s="13"/>
      <c r="C17" s="13"/>
      <c r="D17" s="2"/>
      <c r="E17" s="2" t="s">
        <v>23</v>
      </c>
      <c r="F17" s="3" t="s">
        <v>24</v>
      </c>
    </row>
    <row r="18" spans="1:6" ht="30" customHeight="1" x14ac:dyDescent="0.15">
      <c r="A18" s="14" t="s">
        <v>25</v>
      </c>
      <c r="B18" s="14"/>
      <c r="C18" s="14"/>
      <c r="D18" s="2"/>
      <c r="E18" s="2" t="s">
        <v>26</v>
      </c>
      <c r="F18" s="3" t="s">
        <v>27</v>
      </c>
    </row>
    <row r="19" spans="1:6" ht="15" customHeight="1" x14ac:dyDescent="0.15">
      <c r="A19" s="13" t="s">
        <v>28</v>
      </c>
      <c r="B19" s="13"/>
      <c r="C19" s="13"/>
      <c r="D19" s="15"/>
      <c r="E19" s="15" t="s">
        <v>29</v>
      </c>
      <c r="F19" s="16" t="s">
        <v>30</v>
      </c>
    </row>
    <row r="20" spans="1:6" ht="15" customHeight="1" x14ac:dyDescent="0.15">
      <c r="A20" s="13" t="s">
        <v>31</v>
      </c>
      <c r="B20" s="13"/>
      <c r="C20" s="13"/>
      <c r="D20" s="15"/>
      <c r="E20" s="15"/>
      <c r="F20" s="16"/>
    </row>
    <row r="21" spans="1:6" ht="15" customHeight="1" x14ac:dyDescent="0.15">
      <c r="A21" s="13" t="s">
        <v>32</v>
      </c>
      <c r="B21" s="13"/>
      <c r="C21" s="13"/>
      <c r="D21" s="15"/>
      <c r="E21" s="15"/>
      <c r="F21" s="16"/>
    </row>
    <row r="22" spans="1:6" ht="15" customHeight="1" x14ac:dyDescent="0.15">
      <c r="A22" s="13" t="s">
        <v>33</v>
      </c>
      <c r="B22" s="13"/>
      <c r="C22" s="13"/>
      <c r="D22" s="15"/>
      <c r="E22" s="15"/>
      <c r="F22" s="16"/>
    </row>
    <row r="23" spans="1:6" ht="15" customHeight="1" x14ac:dyDescent="0.15">
      <c r="A23" s="13" t="s">
        <v>34</v>
      </c>
      <c r="B23" s="13"/>
      <c r="C23" s="13"/>
      <c r="D23" s="15"/>
      <c r="E23" s="15"/>
      <c r="F23" s="16"/>
    </row>
    <row r="24" spans="1:6" ht="30" customHeight="1" x14ac:dyDescent="0.15">
      <c r="A24" s="13" t="s">
        <v>35</v>
      </c>
      <c r="B24" s="13"/>
      <c r="C24" s="13"/>
      <c r="D24" s="15"/>
      <c r="E24" s="15"/>
      <c r="F24" s="16"/>
    </row>
    <row r="25" spans="1:6" ht="15" customHeight="1" x14ac:dyDescent="0.15">
      <c r="A25" s="13" t="s">
        <v>36</v>
      </c>
      <c r="B25" s="13"/>
      <c r="C25" s="13"/>
      <c r="D25" s="15"/>
      <c r="E25" s="15"/>
      <c r="F25" s="16"/>
    </row>
    <row r="26" spans="1:6" ht="30" customHeight="1" x14ac:dyDescent="0.15">
      <c r="A26" s="13" t="s">
        <v>37</v>
      </c>
      <c r="B26" s="13"/>
      <c r="C26" s="13"/>
      <c r="D26" s="15"/>
      <c r="E26" s="15"/>
      <c r="F26" s="16"/>
    </row>
    <row r="27" spans="1:6" ht="15" customHeight="1" x14ac:dyDescent="0.15">
      <c r="A27" s="13" t="s">
        <v>38</v>
      </c>
      <c r="B27" s="13"/>
      <c r="C27" s="13"/>
      <c r="D27" s="15"/>
      <c r="E27" s="15"/>
      <c r="F27" s="16"/>
    </row>
    <row r="28" spans="1:6" ht="15" customHeight="1" x14ac:dyDescent="0.15">
      <c r="A28" s="13" t="s">
        <v>39</v>
      </c>
      <c r="B28" s="13"/>
      <c r="C28" s="13"/>
      <c r="D28" s="15"/>
      <c r="E28" s="15"/>
      <c r="F28" s="16"/>
    </row>
    <row r="29" spans="1:6" ht="15" customHeight="1" x14ac:dyDescent="0.15">
      <c r="A29" s="13" t="s">
        <v>40</v>
      </c>
      <c r="B29" s="13"/>
      <c r="C29" s="13"/>
      <c r="D29" s="15"/>
      <c r="E29" s="15"/>
      <c r="F29" s="16"/>
    </row>
    <row r="30" spans="1:6" ht="15" customHeight="1" x14ac:dyDescent="0.15">
      <c r="A30" s="13" t="s">
        <v>41</v>
      </c>
      <c r="B30" s="13"/>
      <c r="C30" s="13"/>
      <c r="D30" s="15"/>
      <c r="E30" s="15"/>
      <c r="F30" s="16"/>
    </row>
    <row r="31" spans="1:6" ht="30" customHeight="1" x14ac:dyDescent="0.15">
      <c r="A31" s="13" t="s">
        <v>42</v>
      </c>
      <c r="B31" s="13"/>
      <c r="C31" s="13"/>
      <c r="D31" s="15"/>
      <c r="E31" s="15"/>
      <c r="F31" s="16"/>
    </row>
    <row r="32" spans="1:6" ht="30" customHeight="1" x14ac:dyDescent="0.15">
      <c r="A32" s="13" t="s">
        <v>43</v>
      </c>
      <c r="B32" s="13"/>
      <c r="C32" s="13"/>
      <c r="D32" s="15"/>
      <c r="E32" s="15"/>
      <c r="F32" s="16"/>
    </row>
    <row r="33" spans="1:6" ht="30" customHeight="1" x14ac:dyDescent="0.15">
      <c r="A33" s="13" t="s">
        <v>44</v>
      </c>
      <c r="B33" s="13"/>
      <c r="C33" s="13"/>
      <c r="D33" s="15"/>
      <c r="E33" s="15"/>
      <c r="F33" s="16"/>
    </row>
    <row r="34" spans="1:6" ht="30" customHeight="1" x14ac:dyDescent="0.15">
      <c r="A34" s="13" t="s">
        <v>45</v>
      </c>
      <c r="B34" s="13"/>
      <c r="C34" s="13"/>
      <c r="D34" s="15"/>
      <c r="E34" s="15"/>
      <c r="F34" s="16"/>
    </row>
    <row r="35" spans="1:6" ht="19.899999999999999" customHeight="1" x14ac:dyDescent="0.15">
      <c r="A35" s="14" t="s">
        <v>46</v>
      </c>
      <c r="B35" s="14"/>
      <c r="C35" s="14"/>
      <c r="D35" s="2"/>
      <c r="E35" s="2"/>
      <c r="F35" s="3"/>
    </row>
    <row r="36" spans="1:6" ht="19.899999999999999" customHeight="1" x14ac:dyDescent="0.15">
      <c r="A36" s="13" t="s">
        <v>47</v>
      </c>
      <c r="B36" s="13"/>
      <c r="C36" s="13"/>
      <c r="D36" s="2"/>
      <c r="E36" s="2"/>
      <c r="F36" s="3"/>
    </row>
    <row r="37" spans="1:6" ht="19.899999999999999" customHeight="1" x14ac:dyDescent="0.15">
      <c r="A37" s="14" t="s">
        <v>48</v>
      </c>
      <c r="B37" s="14"/>
      <c r="C37" s="14"/>
      <c r="D37" s="2"/>
      <c r="E37" s="2"/>
      <c r="F37" s="3"/>
    </row>
    <row r="38" spans="1:6" ht="19.899999999999999" customHeight="1" x14ac:dyDescent="0.15">
      <c r="A38" s="13" t="s">
        <v>49</v>
      </c>
      <c r="B38" s="13"/>
      <c r="C38" s="13"/>
      <c r="D38" s="2"/>
      <c r="E38" s="2"/>
      <c r="F38" s="3"/>
    </row>
    <row r="39" spans="1:6" ht="19.899999999999999" customHeight="1" x14ac:dyDescent="0.15">
      <c r="A39" s="14" t="s">
        <v>50</v>
      </c>
      <c r="B39" s="14"/>
      <c r="C39" s="14"/>
      <c r="D39" s="2"/>
      <c r="E39" s="2"/>
      <c r="F39" s="3"/>
    </row>
    <row r="40" spans="1:6" ht="19.899999999999999" customHeight="1" x14ac:dyDescent="0.15">
      <c r="A40" s="13" t="s">
        <v>51</v>
      </c>
      <c r="B40" s="13"/>
      <c r="C40" s="13"/>
      <c r="D40" s="2"/>
      <c r="E40" s="2"/>
      <c r="F40" s="3"/>
    </row>
  </sheetData>
  <sheetProtection password="CE12" sheet="1" objects="1" scenarios="1"/>
  <mergeCells count="36">
    <mergeCell ref="E4:F4"/>
    <mergeCell ref="E5:F5"/>
    <mergeCell ref="E6:F6"/>
    <mergeCell ref="E9:F9"/>
    <mergeCell ref="E10:F10"/>
    <mergeCell ref="A12:F12"/>
    <mergeCell ref="A13:F13"/>
    <mergeCell ref="A14:F14"/>
    <mergeCell ref="A16:C16"/>
    <mergeCell ref="A17:C17"/>
    <mergeCell ref="A18:C18"/>
    <mergeCell ref="A19:C19"/>
    <mergeCell ref="D19:D34"/>
    <mergeCell ref="E19:E34"/>
    <mergeCell ref="F19:F34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</mergeCells>
  <phoneticPr fontId="0" type="noConversion"/>
  <pageMargins left="0.4" right="0.4" top="0.4" bottom="0.4" header="0.1" footer="0.1"/>
  <pageSetup paperSize="9" scale="80" fitToHeight="0" orientation="landscape" verticalDpi="0" r:id="rId1"/>
  <headerFooter>
    <oddHeader>&amp;R&amp;R&amp;"Verdana,полужирный" &amp;12 &amp;K00-00922815.O23.211894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30"/>
  <sheetViews>
    <sheetView workbookViewId="0">
      <selection sqref="A1:XFD1048576"/>
    </sheetView>
  </sheetViews>
  <sheetFormatPr defaultRowHeight="10.5" x14ac:dyDescent="0.15"/>
  <cols>
    <col min="1" max="1" width="23.85546875" customWidth="1"/>
    <col min="2" max="7" width="22.85546875" customWidth="1"/>
    <col min="8" max="14" width="15.28515625" customWidth="1"/>
    <col min="15" max="16" width="17.28515625" customWidth="1"/>
    <col min="17" max="18" width="19.140625" customWidth="1"/>
  </cols>
  <sheetData>
    <row r="1" spans="1:17" ht="25.15" customHeight="1" x14ac:dyDescent="0.15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" customHeight="1" x14ac:dyDescent="0.15"/>
    <row r="3" spans="1:17" ht="25.15" customHeight="1" x14ac:dyDescent="0.15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5" customHeight="1" x14ac:dyDescent="0.15"/>
    <row r="5" spans="1:17" ht="40.15" customHeight="1" x14ac:dyDescent="0.15">
      <c r="A5" s="24" t="s">
        <v>54</v>
      </c>
      <c r="B5" s="24"/>
      <c r="C5" s="24"/>
      <c r="D5" s="28" t="s">
        <v>55</v>
      </c>
      <c r="E5" s="28"/>
      <c r="F5" s="28"/>
      <c r="G5" s="28"/>
      <c r="H5" s="28"/>
      <c r="I5" s="28"/>
      <c r="J5" s="28"/>
      <c r="K5" s="29" t="s">
        <v>56</v>
      </c>
      <c r="L5" s="29"/>
      <c r="M5" s="29"/>
      <c r="N5" s="29"/>
      <c r="O5" s="25" t="s">
        <v>57</v>
      </c>
      <c r="P5" s="25"/>
      <c r="Q5" s="25"/>
    </row>
    <row r="6" spans="1:17" ht="15" customHeight="1" x14ac:dyDescent="0.15"/>
    <row r="7" spans="1:17" ht="19.899999999999999" customHeight="1" x14ac:dyDescent="0.15">
      <c r="A7" s="24" t="s">
        <v>58</v>
      </c>
      <c r="B7" s="24"/>
      <c r="C7" s="24"/>
      <c r="D7" s="28" t="s">
        <v>59</v>
      </c>
      <c r="E7" s="28"/>
      <c r="F7" s="28"/>
      <c r="G7" s="28"/>
      <c r="H7" s="28"/>
      <c r="I7" s="28"/>
      <c r="J7" s="28"/>
    </row>
    <row r="8" spans="1:17" ht="15" customHeight="1" x14ac:dyDescent="0.15"/>
    <row r="9" spans="1:17" ht="19.899999999999999" customHeight="1" x14ac:dyDescent="0.15">
      <c r="A9" s="24" t="s">
        <v>60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9.899999999999999" customHeight="1" x14ac:dyDescent="0.15">
      <c r="A10" s="24" t="s">
        <v>61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30" customHeight="1" x14ac:dyDescent="0.15">
      <c r="A11" s="25" t="s">
        <v>62</v>
      </c>
      <c r="B11" s="25" t="s">
        <v>63</v>
      </c>
      <c r="C11" s="25"/>
      <c r="D11" s="25"/>
      <c r="E11" s="25" t="s">
        <v>64</v>
      </c>
      <c r="F11" s="25"/>
      <c r="G11" s="25" t="s">
        <v>65</v>
      </c>
      <c r="H11" s="25"/>
      <c r="I11" s="25"/>
      <c r="J11" s="25"/>
      <c r="K11" s="25"/>
      <c r="L11" s="25"/>
      <c r="M11" s="25"/>
      <c r="N11" s="25"/>
      <c r="O11" s="25"/>
      <c r="P11" s="25" t="s">
        <v>66</v>
      </c>
    </row>
    <row r="12" spans="1:17" ht="30" customHeight="1" x14ac:dyDescent="0.15">
      <c r="A12" s="25"/>
      <c r="B12" s="25" t="s">
        <v>67</v>
      </c>
      <c r="C12" s="25" t="s">
        <v>67</v>
      </c>
      <c r="D12" s="25" t="s">
        <v>67</v>
      </c>
      <c r="E12" s="25" t="s">
        <v>67</v>
      </c>
      <c r="F12" s="25" t="s">
        <v>67</v>
      </c>
      <c r="G12" s="25" t="s">
        <v>67</v>
      </c>
      <c r="H12" s="25" t="s">
        <v>68</v>
      </c>
      <c r="I12" s="25"/>
      <c r="J12" s="25" t="s">
        <v>69</v>
      </c>
      <c r="K12" s="25" t="s">
        <v>70</v>
      </c>
      <c r="L12" s="25" t="s">
        <v>71</v>
      </c>
      <c r="M12" s="25" t="s">
        <v>72</v>
      </c>
      <c r="N12" s="25" t="s">
        <v>73</v>
      </c>
      <c r="O12" s="25" t="s">
        <v>74</v>
      </c>
      <c r="P12" s="25"/>
    </row>
    <row r="13" spans="1:17" ht="30" customHeight="1" x14ac:dyDescent="0.15">
      <c r="A13" s="25"/>
      <c r="B13" s="25"/>
      <c r="C13" s="25"/>
      <c r="D13" s="25"/>
      <c r="E13" s="25"/>
      <c r="F13" s="25"/>
      <c r="G13" s="25"/>
      <c r="H13" s="5" t="s">
        <v>75</v>
      </c>
      <c r="I13" s="5" t="s">
        <v>76</v>
      </c>
      <c r="J13" s="25"/>
      <c r="K13" s="25"/>
      <c r="L13" s="25"/>
      <c r="M13" s="25"/>
      <c r="N13" s="25"/>
      <c r="O13" s="25"/>
      <c r="P13" s="25"/>
    </row>
    <row r="14" spans="1:17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</row>
    <row r="15" spans="1:17" ht="105" customHeight="1" x14ac:dyDescent="0.15">
      <c r="A15" s="6" t="s">
        <v>77</v>
      </c>
      <c r="B15" s="5" t="s">
        <v>78</v>
      </c>
      <c r="C15" s="5" t="s">
        <v>79</v>
      </c>
      <c r="D15" s="5" t="s">
        <v>80</v>
      </c>
      <c r="E15" s="5" t="s">
        <v>81</v>
      </c>
      <c r="F15" s="5" t="s">
        <v>82</v>
      </c>
      <c r="G15" s="6" t="s">
        <v>83</v>
      </c>
      <c r="H15" s="5" t="s">
        <v>84</v>
      </c>
      <c r="I15" s="5" t="s">
        <v>85</v>
      </c>
      <c r="J15" s="7">
        <v>8.1999999999999993</v>
      </c>
      <c r="K15" s="7">
        <v>8.1999999999999993</v>
      </c>
      <c r="L15" s="7">
        <v>8.1999999999999993</v>
      </c>
      <c r="M15" s="7">
        <v>10</v>
      </c>
      <c r="N15" s="7">
        <f>SUM(J15-K15)</f>
        <v>0</v>
      </c>
      <c r="O15" s="5"/>
      <c r="P15" s="7"/>
    </row>
    <row r="16" spans="1:17" ht="90" customHeight="1" x14ac:dyDescent="0.15">
      <c r="A16" s="6" t="s">
        <v>77</v>
      </c>
      <c r="B16" s="5" t="s">
        <v>78</v>
      </c>
      <c r="C16" s="5" t="s">
        <v>79</v>
      </c>
      <c r="D16" s="5" t="s">
        <v>80</v>
      </c>
      <c r="E16" s="5" t="s">
        <v>81</v>
      </c>
      <c r="F16" s="5" t="s">
        <v>82</v>
      </c>
      <c r="G16" s="6" t="s">
        <v>86</v>
      </c>
      <c r="H16" s="5" t="s">
        <v>84</v>
      </c>
      <c r="I16" s="5" t="s">
        <v>85</v>
      </c>
      <c r="J16" s="7">
        <v>100</v>
      </c>
      <c r="K16" s="7">
        <v>100</v>
      </c>
      <c r="L16" s="7">
        <v>100</v>
      </c>
      <c r="M16" s="7">
        <v>10</v>
      </c>
      <c r="N16" s="7">
        <f>SUM(J16-K16)</f>
        <v>0</v>
      </c>
      <c r="O16" s="5"/>
      <c r="P16" s="7"/>
    </row>
    <row r="17" spans="1:18" ht="15" customHeight="1" x14ac:dyDescent="0.15"/>
    <row r="18" spans="1:18" ht="19.899999999999999" customHeight="1" x14ac:dyDescent="0.15">
      <c r="A18" s="24" t="s">
        <v>87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8" ht="30" customHeight="1" x14ac:dyDescent="0.15">
      <c r="A19" s="25" t="s">
        <v>62</v>
      </c>
      <c r="B19" s="25" t="s">
        <v>63</v>
      </c>
      <c r="C19" s="25"/>
      <c r="D19" s="25"/>
      <c r="E19" s="25" t="s">
        <v>64</v>
      </c>
      <c r="F19" s="25"/>
      <c r="G19" s="25" t="s">
        <v>88</v>
      </c>
      <c r="H19" s="25"/>
      <c r="I19" s="25"/>
      <c r="J19" s="25"/>
      <c r="K19" s="25"/>
      <c r="L19" s="25"/>
      <c r="M19" s="25"/>
      <c r="N19" s="25"/>
      <c r="O19" s="25"/>
      <c r="P19" s="25" t="s">
        <v>89</v>
      </c>
      <c r="Q19" s="25" t="s">
        <v>90</v>
      </c>
      <c r="R19" s="25" t="s">
        <v>91</v>
      </c>
    </row>
    <row r="20" spans="1:18" ht="30" customHeight="1" x14ac:dyDescent="0.15">
      <c r="A20" s="25"/>
      <c r="B20" s="25" t="s">
        <v>92</v>
      </c>
      <c r="C20" s="25" t="s">
        <v>93</v>
      </c>
      <c r="D20" s="25" t="s">
        <v>94</v>
      </c>
      <c r="E20" s="25" t="s">
        <v>95</v>
      </c>
      <c r="F20" s="25" t="s">
        <v>82</v>
      </c>
      <c r="G20" s="25" t="s">
        <v>67</v>
      </c>
      <c r="H20" s="25" t="s">
        <v>68</v>
      </c>
      <c r="I20" s="25"/>
      <c r="J20" s="25" t="s">
        <v>69</v>
      </c>
      <c r="K20" s="25" t="s">
        <v>70</v>
      </c>
      <c r="L20" s="25" t="s">
        <v>71</v>
      </c>
      <c r="M20" s="25" t="s">
        <v>72</v>
      </c>
      <c r="N20" s="25" t="s">
        <v>73</v>
      </c>
      <c r="O20" s="25" t="s">
        <v>74</v>
      </c>
      <c r="P20" s="25"/>
      <c r="Q20" s="25"/>
      <c r="R20" s="25"/>
    </row>
    <row r="21" spans="1:18" ht="30" customHeight="1" x14ac:dyDescent="0.15">
      <c r="A21" s="25"/>
      <c r="B21" s="25"/>
      <c r="C21" s="25"/>
      <c r="D21" s="25"/>
      <c r="E21" s="25"/>
      <c r="F21" s="25"/>
      <c r="G21" s="25"/>
      <c r="H21" s="5" t="s">
        <v>75</v>
      </c>
      <c r="I21" s="5" t="s">
        <v>76</v>
      </c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5" customHeight="1" x14ac:dyDescent="0.15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  <c r="R22" s="5">
        <v>18</v>
      </c>
    </row>
    <row r="23" spans="1:18" ht="90" customHeight="1" x14ac:dyDescent="0.15">
      <c r="A23" s="6" t="s">
        <v>77</v>
      </c>
      <c r="B23" s="5" t="s">
        <v>78</v>
      </c>
      <c r="C23" s="5" t="s">
        <v>79</v>
      </c>
      <c r="D23" s="5" t="s">
        <v>80</v>
      </c>
      <c r="E23" s="5" t="s">
        <v>81</v>
      </c>
      <c r="F23" s="5" t="s">
        <v>82</v>
      </c>
      <c r="G23" s="6" t="s">
        <v>96</v>
      </c>
      <c r="H23" s="6" t="s">
        <v>97</v>
      </c>
      <c r="I23" s="5" t="s">
        <v>98</v>
      </c>
      <c r="J23" s="7">
        <v>17628</v>
      </c>
      <c r="K23" s="7">
        <v>17628</v>
      </c>
      <c r="L23" s="7">
        <v>17628</v>
      </c>
      <c r="M23" s="7">
        <v>10</v>
      </c>
      <c r="N23" s="7">
        <f>SUM(J23-K23)</f>
        <v>0</v>
      </c>
      <c r="O23" s="5"/>
      <c r="P23" s="7">
        <v>492.80912014976172</v>
      </c>
      <c r="Q23" s="7"/>
      <c r="R23" s="7">
        <f>N23*P23</f>
        <v>0</v>
      </c>
    </row>
    <row r="24" spans="1:18" ht="15" customHeight="1" x14ac:dyDescent="0.15"/>
    <row r="25" spans="1:18" ht="19.899999999999999" customHeight="1" x14ac:dyDescent="0.15">
      <c r="A25" s="24" t="s">
        <v>99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8" ht="30" customHeight="1" x14ac:dyDescent="0.15">
      <c r="A26" s="25" t="s">
        <v>62</v>
      </c>
      <c r="B26" s="25" t="s">
        <v>100</v>
      </c>
      <c r="C26" s="25"/>
      <c r="D26" s="25"/>
      <c r="E26" s="25"/>
      <c r="F26" s="25" t="s">
        <v>101</v>
      </c>
      <c r="G26" s="25"/>
      <c r="H26" s="25"/>
      <c r="I26" s="25"/>
    </row>
    <row r="27" spans="1:18" ht="30" customHeight="1" x14ac:dyDescent="0.15">
      <c r="A27" s="25"/>
      <c r="B27" s="5" t="s">
        <v>69</v>
      </c>
      <c r="C27" s="5" t="s">
        <v>70</v>
      </c>
      <c r="D27" s="5" t="s">
        <v>73</v>
      </c>
      <c r="E27" s="5" t="s">
        <v>71</v>
      </c>
      <c r="F27" s="5" t="s">
        <v>102</v>
      </c>
      <c r="G27" s="5" t="s">
        <v>70</v>
      </c>
      <c r="H27" s="5" t="s">
        <v>73</v>
      </c>
      <c r="I27" s="5" t="s">
        <v>71</v>
      </c>
    </row>
    <row r="28" spans="1:18" ht="15" customHeight="1" x14ac:dyDescent="0.15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</row>
    <row r="29" spans="1:18" ht="30" customHeight="1" x14ac:dyDescent="0.15">
      <c r="A29" s="6" t="s">
        <v>77</v>
      </c>
      <c r="B29" s="7">
        <v>8687.2391700000007</v>
      </c>
      <c r="C29" s="7">
        <v>8687.2391700000007</v>
      </c>
      <c r="D29" s="7">
        <f>SUM(B29-C29)</f>
        <v>0</v>
      </c>
      <c r="E29" s="7">
        <f>L23*P23/1000</f>
        <v>8687.2391700000007</v>
      </c>
      <c r="F29" s="7">
        <v>0</v>
      </c>
      <c r="G29" s="7">
        <v>0</v>
      </c>
      <c r="H29" s="7">
        <f>F29-G29</f>
        <v>0</v>
      </c>
      <c r="I29" s="7">
        <f>L23*Q23/1000</f>
        <v>0</v>
      </c>
    </row>
    <row r="30" spans="1:18" ht="25.15" customHeight="1" x14ac:dyDescent="0.15">
      <c r="A30" s="30" t="s">
        <v>103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8" ht="15" customHeight="1" x14ac:dyDescent="0.15"/>
    <row r="32" spans="1:18" ht="40.15" customHeight="1" x14ac:dyDescent="0.15">
      <c r="A32" s="24" t="s">
        <v>54</v>
      </c>
      <c r="B32" s="24"/>
      <c r="C32" s="24"/>
      <c r="D32" s="28" t="s">
        <v>104</v>
      </c>
      <c r="E32" s="28"/>
      <c r="F32" s="28"/>
      <c r="G32" s="28"/>
      <c r="H32" s="28"/>
      <c r="I32" s="28"/>
      <c r="J32" s="28"/>
      <c r="K32" s="29" t="s">
        <v>56</v>
      </c>
      <c r="L32" s="29"/>
      <c r="M32" s="29"/>
      <c r="N32" s="29"/>
      <c r="O32" s="25" t="s">
        <v>105</v>
      </c>
      <c r="P32" s="25"/>
      <c r="Q32" s="25"/>
    </row>
    <row r="33" spans="1:18" ht="15" customHeight="1" x14ac:dyDescent="0.15"/>
    <row r="34" spans="1:18" ht="40.15" customHeight="1" x14ac:dyDescent="0.15">
      <c r="A34" s="24" t="s">
        <v>58</v>
      </c>
      <c r="B34" s="24"/>
      <c r="C34" s="24"/>
      <c r="D34" s="28" t="s">
        <v>106</v>
      </c>
      <c r="E34" s="28"/>
      <c r="F34" s="28"/>
      <c r="G34" s="28"/>
      <c r="H34" s="28"/>
      <c r="I34" s="28"/>
      <c r="J34" s="28"/>
    </row>
    <row r="35" spans="1:18" ht="15" customHeight="1" x14ac:dyDescent="0.15"/>
    <row r="36" spans="1:18" ht="19.899999999999999" customHeight="1" x14ac:dyDescent="0.15">
      <c r="A36" s="24" t="s">
        <v>60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8" ht="19.899999999999999" customHeight="1" x14ac:dyDescent="0.15">
      <c r="A37" s="24" t="s">
        <v>61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8" ht="30" customHeight="1" x14ac:dyDescent="0.15">
      <c r="A38" s="25" t="s">
        <v>62</v>
      </c>
      <c r="B38" s="25" t="s">
        <v>63</v>
      </c>
      <c r="C38" s="25"/>
      <c r="D38" s="25"/>
      <c r="E38" s="25" t="s">
        <v>64</v>
      </c>
      <c r="F38" s="25"/>
      <c r="G38" s="25" t="s">
        <v>65</v>
      </c>
      <c r="H38" s="25"/>
      <c r="I38" s="25"/>
      <c r="J38" s="25"/>
      <c r="K38" s="25"/>
      <c r="L38" s="25"/>
      <c r="M38" s="25"/>
      <c r="N38" s="25"/>
      <c r="O38" s="25"/>
      <c r="P38" s="25" t="s">
        <v>66</v>
      </c>
    </row>
    <row r="39" spans="1:18" ht="30" customHeight="1" x14ac:dyDescent="0.15">
      <c r="A39" s="25"/>
      <c r="B39" s="25" t="s">
        <v>67</v>
      </c>
      <c r="C39" s="25" t="s">
        <v>67</v>
      </c>
      <c r="D39" s="25" t="s">
        <v>67</v>
      </c>
      <c r="E39" s="25" t="s">
        <v>67</v>
      </c>
      <c r="F39" s="25" t="s">
        <v>67</v>
      </c>
      <c r="G39" s="25" t="s">
        <v>67</v>
      </c>
      <c r="H39" s="25" t="s">
        <v>68</v>
      </c>
      <c r="I39" s="25"/>
      <c r="J39" s="25" t="s">
        <v>69</v>
      </c>
      <c r="K39" s="25" t="s">
        <v>70</v>
      </c>
      <c r="L39" s="25" t="s">
        <v>71</v>
      </c>
      <c r="M39" s="25" t="s">
        <v>72</v>
      </c>
      <c r="N39" s="25" t="s">
        <v>73</v>
      </c>
      <c r="O39" s="25" t="s">
        <v>74</v>
      </c>
      <c r="P39" s="25"/>
    </row>
    <row r="40" spans="1:18" ht="30" customHeight="1" x14ac:dyDescent="0.15">
      <c r="A40" s="25"/>
      <c r="B40" s="25"/>
      <c r="C40" s="25"/>
      <c r="D40" s="25"/>
      <c r="E40" s="25"/>
      <c r="F40" s="25"/>
      <c r="G40" s="25"/>
      <c r="H40" s="5" t="s">
        <v>75</v>
      </c>
      <c r="I40" s="5" t="s">
        <v>76</v>
      </c>
      <c r="J40" s="25"/>
      <c r="K40" s="25"/>
      <c r="L40" s="25"/>
      <c r="M40" s="25"/>
      <c r="N40" s="25"/>
      <c r="O40" s="25"/>
      <c r="P40" s="25"/>
    </row>
    <row r="41" spans="1:18" ht="15" customHeight="1" x14ac:dyDescent="0.15">
      <c r="A41" s="5">
        <v>1</v>
      </c>
      <c r="B41" s="5">
        <v>2</v>
      </c>
      <c r="C41" s="5">
        <v>3</v>
      </c>
      <c r="D41" s="5">
        <v>4</v>
      </c>
      <c r="E41" s="5">
        <v>5</v>
      </c>
      <c r="F41" s="5">
        <v>6</v>
      </c>
      <c r="G41" s="5">
        <v>7</v>
      </c>
      <c r="H41" s="5">
        <v>8</v>
      </c>
      <c r="I41" s="5">
        <v>9</v>
      </c>
      <c r="J41" s="5">
        <v>10</v>
      </c>
      <c r="K41" s="5">
        <v>11</v>
      </c>
      <c r="L41" s="5">
        <v>12</v>
      </c>
      <c r="M41" s="5">
        <v>13</v>
      </c>
      <c r="N41" s="5">
        <v>14</v>
      </c>
      <c r="O41" s="5">
        <v>15</v>
      </c>
      <c r="P41" s="5">
        <v>16</v>
      </c>
    </row>
    <row r="42" spans="1:18" ht="105" customHeight="1" x14ac:dyDescent="0.15">
      <c r="A42" s="6" t="s">
        <v>107</v>
      </c>
      <c r="B42" s="5" t="s">
        <v>108</v>
      </c>
      <c r="C42" s="5" t="s">
        <v>79</v>
      </c>
      <c r="D42" s="5" t="s">
        <v>79</v>
      </c>
      <c r="E42" s="5" t="s">
        <v>81</v>
      </c>
      <c r="F42" s="5" t="s">
        <v>82</v>
      </c>
      <c r="G42" s="6" t="s">
        <v>83</v>
      </c>
      <c r="H42" s="5" t="s">
        <v>84</v>
      </c>
      <c r="I42" s="5" t="s">
        <v>85</v>
      </c>
      <c r="J42" s="7">
        <v>10.9</v>
      </c>
      <c r="K42" s="7">
        <v>10.9</v>
      </c>
      <c r="L42" s="7">
        <v>10.9</v>
      </c>
      <c r="M42" s="7">
        <v>10</v>
      </c>
      <c r="N42" s="7">
        <f>SUM(J42-K42)</f>
        <v>0</v>
      </c>
      <c r="O42" s="5"/>
      <c r="P42" s="7"/>
    </row>
    <row r="43" spans="1:18" ht="45" customHeight="1" x14ac:dyDescent="0.15">
      <c r="A43" s="6" t="s">
        <v>107</v>
      </c>
      <c r="B43" s="5" t="s">
        <v>108</v>
      </c>
      <c r="C43" s="5" t="s">
        <v>79</v>
      </c>
      <c r="D43" s="5" t="s">
        <v>79</v>
      </c>
      <c r="E43" s="5" t="s">
        <v>81</v>
      </c>
      <c r="F43" s="5" t="s">
        <v>82</v>
      </c>
      <c r="G43" s="6" t="s">
        <v>86</v>
      </c>
      <c r="H43" s="5" t="s">
        <v>84</v>
      </c>
      <c r="I43" s="5" t="s">
        <v>85</v>
      </c>
      <c r="J43" s="7">
        <v>100</v>
      </c>
      <c r="K43" s="7">
        <v>100</v>
      </c>
      <c r="L43" s="7">
        <v>100</v>
      </c>
      <c r="M43" s="7">
        <v>10</v>
      </c>
      <c r="N43" s="7">
        <f>SUM(J43-K43)</f>
        <v>0</v>
      </c>
      <c r="O43" s="5"/>
      <c r="P43" s="7"/>
    </row>
    <row r="44" spans="1:18" ht="15" customHeight="1" x14ac:dyDescent="0.15"/>
    <row r="45" spans="1:18" ht="19.899999999999999" customHeight="1" x14ac:dyDescent="0.15">
      <c r="A45" s="24" t="s">
        <v>87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8" ht="30" customHeight="1" x14ac:dyDescent="0.15">
      <c r="A46" s="25" t="s">
        <v>62</v>
      </c>
      <c r="B46" s="25" t="s">
        <v>63</v>
      </c>
      <c r="C46" s="25"/>
      <c r="D46" s="25"/>
      <c r="E46" s="25" t="s">
        <v>64</v>
      </c>
      <c r="F46" s="25"/>
      <c r="G46" s="25" t="s">
        <v>88</v>
      </c>
      <c r="H46" s="25"/>
      <c r="I46" s="25"/>
      <c r="J46" s="25"/>
      <c r="K46" s="25"/>
      <c r="L46" s="25"/>
      <c r="M46" s="25"/>
      <c r="N46" s="25"/>
      <c r="O46" s="25"/>
      <c r="P46" s="25" t="s">
        <v>89</v>
      </c>
      <c r="Q46" s="25" t="s">
        <v>90</v>
      </c>
      <c r="R46" s="25" t="s">
        <v>91</v>
      </c>
    </row>
    <row r="47" spans="1:18" ht="30" customHeight="1" x14ac:dyDescent="0.15">
      <c r="A47" s="25"/>
      <c r="B47" s="25" t="s">
        <v>109</v>
      </c>
      <c r="C47" s="25" t="s">
        <v>93</v>
      </c>
      <c r="D47" s="25" t="s">
        <v>92</v>
      </c>
      <c r="E47" s="25" t="s">
        <v>95</v>
      </c>
      <c r="F47" s="25" t="s">
        <v>82</v>
      </c>
      <c r="G47" s="25" t="s">
        <v>67</v>
      </c>
      <c r="H47" s="25" t="s">
        <v>68</v>
      </c>
      <c r="I47" s="25"/>
      <c r="J47" s="25" t="s">
        <v>69</v>
      </c>
      <c r="K47" s="25" t="s">
        <v>70</v>
      </c>
      <c r="L47" s="25" t="s">
        <v>71</v>
      </c>
      <c r="M47" s="25" t="s">
        <v>72</v>
      </c>
      <c r="N47" s="25" t="s">
        <v>73</v>
      </c>
      <c r="O47" s="25" t="s">
        <v>74</v>
      </c>
      <c r="P47" s="25"/>
      <c r="Q47" s="25"/>
      <c r="R47" s="25"/>
    </row>
    <row r="48" spans="1:18" ht="30" customHeight="1" x14ac:dyDescent="0.15">
      <c r="A48" s="25"/>
      <c r="B48" s="25"/>
      <c r="C48" s="25"/>
      <c r="D48" s="25"/>
      <c r="E48" s="25"/>
      <c r="F48" s="25"/>
      <c r="G48" s="25"/>
      <c r="H48" s="5" t="s">
        <v>75</v>
      </c>
      <c r="I48" s="5" t="s">
        <v>76</v>
      </c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5" customHeight="1" x14ac:dyDescent="0.15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</row>
    <row r="50" spans="1:18" ht="30" customHeight="1" x14ac:dyDescent="0.15">
      <c r="A50" s="6" t="s">
        <v>107</v>
      </c>
      <c r="B50" s="5" t="s">
        <v>108</v>
      </c>
      <c r="C50" s="5" t="s">
        <v>79</v>
      </c>
      <c r="D50" s="5" t="s">
        <v>79</v>
      </c>
      <c r="E50" s="5" t="s">
        <v>81</v>
      </c>
      <c r="F50" s="5" t="s">
        <v>82</v>
      </c>
      <c r="G50" s="6" t="s">
        <v>96</v>
      </c>
      <c r="H50" s="6" t="s">
        <v>97</v>
      </c>
      <c r="I50" s="5" t="s">
        <v>98</v>
      </c>
      <c r="J50" s="7">
        <v>8784</v>
      </c>
      <c r="K50" s="7">
        <v>8784</v>
      </c>
      <c r="L50" s="7">
        <v>8784</v>
      </c>
      <c r="M50" s="7">
        <v>10</v>
      </c>
      <c r="N50" s="7">
        <f>SUM(J50-K50)</f>
        <v>0</v>
      </c>
      <c r="O50" s="5"/>
      <c r="P50" s="7">
        <v>545.56913706739522</v>
      </c>
      <c r="Q50" s="7"/>
      <c r="R50" s="7">
        <f>N50*P50</f>
        <v>0</v>
      </c>
    </row>
    <row r="51" spans="1:18" ht="15" customHeight="1" x14ac:dyDescent="0.15"/>
    <row r="52" spans="1:18" ht="19.899999999999999" customHeight="1" x14ac:dyDescent="0.15">
      <c r="A52" s="24" t="s">
        <v>99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8" ht="30" customHeight="1" x14ac:dyDescent="0.15">
      <c r="A53" s="25" t="s">
        <v>62</v>
      </c>
      <c r="B53" s="25" t="s">
        <v>100</v>
      </c>
      <c r="C53" s="25"/>
      <c r="D53" s="25"/>
      <c r="E53" s="25"/>
      <c r="F53" s="25" t="s">
        <v>101</v>
      </c>
      <c r="G53" s="25"/>
      <c r="H53" s="25"/>
      <c r="I53" s="25"/>
    </row>
    <row r="54" spans="1:18" ht="30" customHeight="1" x14ac:dyDescent="0.15">
      <c r="A54" s="25"/>
      <c r="B54" s="5" t="s">
        <v>69</v>
      </c>
      <c r="C54" s="5" t="s">
        <v>70</v>
      </c>
      <c r="D54" s="5" t="s">
        <v>73</v>
      </c>
      <c r="E54" s="5" t="s">
        <v>71</v>
      </c>
      <c r="F54" s="5" t="s">
        <v>102</v>
      </c>
      <c r="G54" s="5" t="s">
        <v>70</v>
      </c>
      <c r="H54" s="5" t="s">
        <v>73</v>
      </c>
      <c r="I54" s="5" t="s">
        <v>71</v>
      </c>
    </row>
    <row r="55" spans="1:18" ht="15" customHeight="1" x14ac:dyDescent="0.15">
      <c r="A55" s="5">
        <v>1</v>
      </c>
      <c r="B55" s="5">
        <v>2</v>
      </c>
      <c r="C55" s="5">
        <v>3</v>
      </c>
      <c r="D55" s="5">
        <v>4</v>
      </c>
      <c r="E55" s="5">
        <v>5</v>
      </c>
      <c r="F55" s="5">
        <v>6</v>
      </c>
      <c r="G55" s="5">
        <v>7</v>
      </c>
      <c r="H55" s="5">
        <v>8</v>
      </c>
      <c r="I55" s="5">
        <v>9</v>
      </c>
    </row>
    <row r="56" spans="1:18" ht="30" customHeight="1" x14ac:dyDescent="0.15">
      <c r="A56" s="6" t="s">
        <v>107</v>
      </c>
      <c r="B56" s="7">
        <v>4792.2793000000001</v>
      </c>
      <c r="C56" s="7">
        <v>4792.2793000000001</v>
      </c>
      <c r="D56" s="7">
        <f>SUM(B56-C56)</f>
        <v>0</v>
      </c>
      <c r="E56" s="7">
        <f>L50*P50/1000</f>
        <v>4792.2793000000001</v>
      </c>
      <c r="F56" s="7">
        <v>0</v>
      </c>
      <c r="G56" s="7">
        <v>0</v>
      </c>
      <c r="H56" s="7">
        <f>F56-G56</f>
        <v>0</v>
      </c>
      <c r="I56" s="7">
        <f>L50*Q50/1000</f>
        <v>0</v>
      </c>
    </row>
    <row r="57" spans="1:18" ht="25.15" customHeight="1" x14ac:dyDescent="0.15">
      <c r="A57" s="30" t="s">
        <v>110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8" ht="15" customHeight="1" x14ac:dyDescent="0.15"/>
    <row r="59" spans="1:18" ht="40.15" customHeight="1" x14ac:dyDescent="0.15">
      <c r="A59" s="24" t="s">
        <v>54</v>
      </c>
      <c r="B59" s="24"/>
      <c r="C59" s="24"/>
      <c r="D59" s="28" t="s">
        <v>104</v>
      </c>
      <c r="E59" s="28"/>
      <c r="F59" s="28"/>
      <c r="G59" s="28"/>
      <c r="H59" s="28"/>
      <c r="I59" s="28"/>
      <c r="J59" s="28"/>
      <c r="K59" s="29" t="s">
        <v>56</v>
      </c>
      <c r="L59" s="29"/>
      <c r="M59" s="29"/>
      <c r="N59" s="29"/>
      <c r="O59" s="25" t="s">
        <v>111</v>
      </c>
      <c r="P59" s="25"/>
      <c r="Q59" s="25"/>
    </row>
    <row r="60" spans="1:18" ht="15" customHeight="1" x14ac:dyDescent="0.15"/>
    <row r="61" spans="1:18" ht="40.15" customHeight="1" x14ac:dyDescent="0.15">
      <c r="A61" s="24" t="s">
        <v>58</v>
      </c>
      <c r="B61" s="24"/>
      <c r="C61" s="24"/>
      <c r="D61" s="28" t="s">
        <v>106</v>
      </c>
      <c r="E61" s="28"/>
      <c r="F61" s="28"/>
      <c r="G61" s="28"/>
      <c r="H61" s="28"/>
      <c r="I61" s="28"/>
      <c r="J61" s="28"/>
    </row>
    <row r="62" spans="1:18" ht="15" customHeight="1" x14ac:dyDescent="0.15"/>
    <row r="63" spans="1:18" ht="19.899999999999999" customHeight="1" x14ac:dyDescent="0.15">
      <c r="A63" s="24" t="s">
        <v>60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8" ht="19.899999999999999" customHeight="1" x14ac:dyDescent="0.15">
      <c r="A64" s="24" t="s">
        <v>61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8" ht="30" customHeight="1" x14ac:dyDescent="0.15">
      <c r="A65" s="25" t="s">
        <v>62</v>
      </c>
      <c r="B65" s="25" t="s">
        <v>63</v>
      </c>
      <c r="C65" s="25"/>
      <c r="D65" s="25"/>
      <c r="E65" s="25" t="s">
        <v>64</v>
      </c>
      <c r="F65" s="25"/>
      <c r="G65" s="25" t="s">
        <v>65</v>
      </c>
      <c r="H65" s="25"/>
      <c r="I65" s="25"/>
      <c r="J65" s="25"/>
      <c r="K65" s="25"/>
      <c r="L65" s="25"/>
      <c r="M65" s="25"/>
      <c r="N65" s="25"/>
      <c r="O65" s="25"/>
      <c r="P65" s="25" t="s">
        <v>66</v>
      </c>
    </row>
    <row r="66" spans="1:18" ht="30" customHeight="1" x14ac:dyDescent="0.15">
      <c r="A66" s="25"/>
      <c r="B66" s="25" t="s">
        <v>67</v>
      </c>
      <c r="C66" s="25" t="s">
        <v>67</v>
      </c>
      <c r="D66" s="25" t="s">
        <v>67</v>
      </c>
      <c r="E66" s="25" t="s">
        <v>67</v>
      </c>
      <c r="F66" s="25" t="s">
        <v>67</v>
      </c>
      <c r="G66" s="25" t="s">
        <v>67</v>
      </c>
      <c r="H66" s="25" t="s">
        <v>68</v>
      </c>
      <c r="I66" s="25"/>
      <c r="J66" s="25" t="s">
        <v>69</v>
      </c>
      <c r="K66" s="25" t="s">
        <v>70</v>
      </c>
      <c r="L66" s="25" t="s">
        <v>71</v>
      </c>
      <c r="M66" s="25" t="s">
        <v>72</v>
      </c>
      <c r="N66" s="25" t="s">
        <v>73</v>
      </c>
      <c r="O66" s="25" t="s">
        <v>74</v>
      </c>
      <c r="P66" s="25"/>
    </row>
    <row r="67" spans="1:18" ht="30" customHeight="1" x14ac:dyDescent="0.15">
      <c r="A67" s="25"/>
      <c r="B67" s="25"/>
      <c r="C67" s="25"/>
      <c r="D67" s="25"/>
      <c r="E67" s="25"/>
      <c r="F67" s="25"/>
      <c r="G67" s="25"/>
      <c r="H67" s="5" t="s">
        <v>75</v>
      </c>
      <c r="I67" s="5" t="s">
        <v>76</v>
      </c>
      <c r="J67" s="25"/>
      <c r="K67" s="25"/>
      <c r="L67" s="25"/>
      <c r="M67" s="25"/>
      <c r="N67" s="25"/>
      <c r="O67" s="25"/>
      <c r="P67" s="25"/>
    </row>
    <row r="68" spans="1:18" ht="15" customHeight="1" x14ac:dyDescent="0.15">
      <c r="A68" s="5">
        <v>1</v>
      </c>
      <c r="B68" s="5">
        <v>2</v>
      </c>
      <c r="C68" s="5">
        <v>3</v>
      </c>
      <c r="D68" s="5">
        <v>4</v>
      </c>
      <c r="E68" s="5">
        <v>5</v>
      </c>
      <c r="F68" s="5">
        <v>6</v>
      </c>
      <c r="G68" s="5">
        <v>7</v>
      </c>
      <c r="H68" s="5">
        <v>8</v>
      </c>
      <c r="I68" s="5">
        <v>9</v>
      </c>
      <c r="J68" s="5">
        <v>10</v>
      </c>
      <c r="K68" s="5">
        <v>11</v>
      </c>
      <c r="L68" s="5">
        <v>12</v>
      </c>
      <c r="M68" s="5">
        <v>13</v>
      </c>
      <c r="N68" s="5">
        <v>14</v>
      </c>
      <c r="O68" s="5">
        <v>15</v>
      </c>
      <c r="P68" s="5">
        <v>16</v>
      </c>
    </row>
    <row r="69" spans="1:18" ht="45" customHeight="1" x14ac:dyDescent="0.15">
      <c r="A69" s="6" t="s">
        <v>112</v>
      </c>
      <c r="B69" s="5" t="s">
        <v>113</v>
      </c>
      <c r="C69" s="5" t="s">
        <v>79</v>
      </c>
      <c r="D69" s="5" t="s">
        <v>79</v>
      </c>
      <c r="E69" s="5" t="s">
        <v>81</v>
      </c>
      <c r="F69" s="5" t="s">
        <v>82</v>
      </c>
      <c r="G69" s="6" t="s">
        <v>86</v>
      </c>
      <c r="H69" s="5" t="s">
        <v>84</v>
      </c>
      <c r="I69" s="5" t="s">
        <v>85</v>
      </c>
      <c r="J69" s="7">
        <v>100</v>
      </c>
      <c r="K69" s="7">
        <v>100</v>
      </c>
      <c r="L69" s="7">
        <v>100</v>
      </c>
      <c r="M69" s="7">
        <v>10</v>
      </c>
      <c r="N69" s="7">
        <f>SUM(J69-K69)</f>
        <v>0</v>
      </c>
      <c r="O69" s="5"/>
      <c r="P69" s="7"/>
    </row>
    <row r="70" spans="1:18" ht="105" customHeight="1" x14ac:dyDescent="0.15">
      <c r="A70" s="6" t="s">
        <v>112</v>
      </c>
      <c r="B70" s="5" t="s">
        <v>113</v>
      </c>
      <c r="C70" s="5" t="s">
        <v>79</v>
      </c>
      <c r="D70" s="5" t="s">
        <v>79</v>
      </c>
      <c r="E70" s="5" t="s">
        <v>81</v>
      </c>
      <c r="F70" s="5" t="s">
        <v>82</v>
      </c>
      <c r="G70" s="6" t="s">
        <v>83</v>
      </c>
      <c r="H70" s="5" t="s">
        <v>84</v>
      </c>
      <c r="I70" s="5" t="s">
        <v>85</v>
      </c>
      <c r="J70" s="7">
        <v>0</v>
      </c>
      <c r="K70" s="7">
        <v>0</v>
      </c>
      <c r="L70" s="7">
        <v>0</v>
      </c>
      <c r="M70" s="7">
        <v>10</v>
      </c>
      <c r="N70" s="7">
        <f>SUM(J70-K70)</f>
        <v>0</v>
      </c>
      <c r="O70" s="5"/>
      <c r="P70" s="7"/>
    </row>
    <row r="71" spans="1:18" ht="15" customHeight="1" x14ac:dyDescent="0.15"/>
    <row r="72" spans="1:18" ht="19.899999999999999" customHeight="1" x14ac:dyDescent="0.15">
      <c r="A72" s="24" t="s">
        <v>87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8" ht="30" customHeight="1" x14ac:dyDescent="0.15">
      <c r="A73" s="25" t="s">
        <v>62</v>
      </c>
      <c r="B73" s="25" t="s">
        <v>63</v>
      </c>
      <c r="C73" s="25"/>
      <c r="D73" s="25"/>
      <c r="E73" s="25" t="s">
        <v>64</v>
      </c>
      <c r="F73" s="25"/>
      <c r="G73" s="25" t="s">
        <v>88</v>
      </c>
      <c r="H73" s="25"/>
      <c r="I73" s="25"/>
      <c r="J73" s="25"/>
      <c r="K73" s="25"/>
      <c r="L73" s="25"/>
      <c r="M73" s="25"/>
      <c r="N73" s="25"/>
      <c r="O73" s="25"/>
      <c r="P73" s="25" t="s">
        <v>89</v>
      </c>
      <c r="Q73" s="25" t="s">
        <v>90</v>
      </c>
      <c r="R73" s="25" t="s">
        <v>91</v>
      </c>
    </row>
    <row r="74" spans="1:18" ht="30" customHeight="1" x14ac:dyDescent="0.15">
      <c r="A74" s="25"/>
      <c r="B74" s="25" t="s">
        <v>109</v>
      </c>
      <c r="C74" s="25" t="s">
        <v>93</v>
      </c>
      <c r="D74" s="25" t="s">
        <v>92</v>
      </c>
      <c r="E74" s="25" t="s">
        <v>95</v>
      </c>
      <c r="F74" s="25" t="s">
        <v>82</v>
      </c>
      <c r="G74" s="25" t="s">
        <v>67</v>
      </c>
      <c r="H74" s="25" t="s">
        <v>68</v>
      </c>
      <c r="I74" s="25"/>
      <c r="J74" s="25" t="s">
        <v>69</v>
      </c>
      <c r="K74" s="25" t="s">
        <v>70</v>
      </c>
      <c r="L74" s="25" t="s">
        <v>71</v>
      </c>
      <c r="M74" s="25" t="s">
        <v>72</v>
      </c>
      <c r="N74" s="25" t="s">
        <v>73</v>
      </c>
      <c r="O74" s="25" t="s">
        <v>74</v>
      </c>
      <c r="P74" s="25"/>
      <c r="Q74" s="25"/>
      <c r="R74" s="25"/>
    </row>
    <row r="75" spans="1:18" ht="30" customHeight="1" x14ac:dyDescent="0.15">
      <c r="A75" s="25"/>
      <c r="B75" s="25"/>
      <c r="C75" s="25"/>
      <c r="D75" s="25"/>
      <c r="E75" s="25"/>
      <c r="F75" s="25"/>
      <c r="G75" s="25"/>
      <c r="H75" s="5" t="s">
        <v>75</v>
      </c>
      <c r="I75" s="5" t="s">
        <v>76</v>
      </c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5" customHeight="1" x14ac:dyDescent="0.15">
      <c r="A76" s="5">
        <v>1</v>
      </c>
      <c r="B76" s="5">
        <v>2</v>
      </c>
      <c r="C76" s="5">
        <v>3</v>
      </c>
      <c r="D76" s="5">
        <v>4</v>
      </c>
      <c r="E76" s="5">
        <v>5</v>
      </c>
      <c r="F76" s="5">
        <v>6</v>
      </c>
      <c r="G76" s="5">
        <v>7</v>
      </c>
      <c r="H76" s="5">
        <v>8</v>
      </c>
      <c r="I76" s="5">
        <v>9</v>
      </c>
      <c r="J76" s="5">
        <v>10</v>
      </c>
      <c r="K76" s="5">
        <v>11</v>
      </c>
      <c r="L76" s="5">
        <v>12</v>
      </c>
      <c r="M76" s="5">
        <v>13</v>
      </c>
      <c r="N76" s="5">
        <v>14</v>
      </c>
      <c r="O76" s="5">
        <v>15</v>
      </c>
      <c r="P76" s="5">
        <v>16</v>
      </c>
      <c r="Q76" s="5">
        <v>17</v>
      </c>
      <c r="R76" s="5">
        <v>18</v>
      </c>
    </row>
    <row r="77" spans="1:18" ht="30" customHeight="1" x14ac:dyDescent="0.15">
      <c r="A77" s="6" t="s">
        <v>112</v>
      </c>
      <c r="B77" s="5" t="s">
        <v>113</v>
      </c>
      <c r="C77" s="5" t="s">
        <v>79</v>
      </c>
      <c r="D77" s="5" t="s">
        <v>79</v>
      </c>
      <c r="E77" s="5" t="s">
        <v>81</v>
      </c>
      <c r="F77" s="5" t="s">
        <v>82</v>
      </c>
      <c r="G77" s="6" t="s">
        <v>96</v>
      </c>
      <c r="H77" s="6" t="s">
        <v>97</v>
      </c>
      <c r="I77" s="5" t="s">
        <v>98</v>
      </c>
      <c r="J77" s="7">
        <v>544</v>
      </c>
      <c r="K77" s="7">
        <v>544</v>
      </c>
      <c r="L77" s="7">
        <v>544</v>
      </c>
      <c r="M77" s="7">
        <v>10</v>
      </c>
      <c r="N77" s="7">
        <f>SUM(J77-K77)</f>
        <v>0</v>
      </c>
      <c r="O77" s="5"/>
      <c r="P77" s="7">
        <v>516.96588235294121</v>
      </c>
      <c r="Q77" s="7"/>
      <c r="R77" s="7">
        <f>N77*P77</f>
        <v>0</v>
      </c>
    </row>
    <row r="78" spans="1:18" ht="15" customHeight="1" x14ac:dyDescent="0.15"/>
    <row r="79" spans="1:18" ht="19.899999999999999" customHeight="1" x14ac:dyDescent="0.15">
      <c r="A79" s="24" t="s">
        <v>99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8" ht="30" customHeight="1" x14ac:dyDescent="0.15">
      <c r="A80" s="25" t="s">
        <v>62</v>
      </c>
      <c r="B80" s="25" t="s">
        <v>100</v>
      </c>
      <c r="C80" s="25"/>
      <c r="D80" s="25"/>
      <c r="E80" s="25"/>
      <c r="F80" s="25" t="s">
        <v>101</v>
      </c>
      <c r="G80" s="25"/>
      <c r="H80" s="25"/>
      <c r="I80" s="25"/>
    </row>
    <row r="81" spans="1:17" ht="30" customHeight="1" x14ac:dyDescent="0.15">
      <c r="A81" s="25"/>
      <c r="B81" s="5" t="s">
        <v>69</v>
      </c>
      <c r="C81" s="5" t="s">
        <v>70</v>
      </c>
      <c r="D81" s="5" t="s">
        <v>73</v>
      </c>
      <c r="E81" s="5" t="s">
        <v>71</v>
      </c>
      <c r="F81" s="5" t="s">
        <v>102</v>
      </c>
      <c r="G81" s="5" t="s">
        <v>70</v>
      </c>
      <c r="H81" s="5" t="s">
        <v>73</v>
      </c>
      <c r="I81" s="5" t="s">
        <v>71</v>
      </c>
    </row>
    <row r="82" spans="1:17" ht="15" customHeight="1" x14ac:dyDescent="0.15">
      <c r="A82" s="5">
        <v>1</v>
      </c>
      <c r="B82" s="5">
        <v>2</v>
      </c>
      <c r="C82" s="5">
        <v>3</v>
      </c>
      <c r="D82" s="5">
        <v>4</v>
      </c>
      <c r="E82" s="5">
        <v>5</v>
      </c>
      <c r="F82" s="5">
        <v>6</v>
      </c>
      <c r="G82" s="5">
        <v>7</v>
      </c>
      <c r="H82" s="5">
        <v>8</v>
      </c>
      <c r="I82" s="5">
        <v>9</v>
      </c>
    </row>
    <row r="83" spans="1:17" ht="30" customHeight="1" x14ac:dyDescent="0.15">
      <c r="A83" s="6" t="s">
        <v>112</v>
      </c>
      <c r="B83" s="7">
        <v>281.22944000000001</v>
      </c>
      <c r="C83" s="7">
        <v>281.22944000000001</v>
      </c>
      <c r="D83" s="7">
        <f>SUM(B83-C83)</f>
        <v>0</v>
      </c>
      <c r="E83" s="7">
        <f>L77*P77/1000</f>
        <v>281.22944000000001</v>
      </c>
      <c r="F83" s="7">
        <v>0</v>
      </c>
      <c r="G83" s="7">
        <v>0</v>
      </c>
      <c r="H83" s="7">
        <f>F83-G83</f>
        <v>0</v>
      </c>
      <c r="I83" s="7">
        <f>L77*Q77/1000</f>
        <v>0</v>
      </c>
    </row>
    <row r="84" spans="1:17" ht="25.15" customHeight="1" x14ac:dyDescent="0.15">
      <c r="A84" s="30" t="s">
        <v>114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5" customHeight="1" x14ac:dyDescent="0.15"/>
    <row r="86" spans="1:17" ht="40.15" customHeight="1" x14ac:dyDescent="0.15">
      <c r="A86" s="24" t="s">
        <v>54</v>
      </c>
      <c r="B86" s="24"/>
      <c r="C86" s="24"/>
      <c r="D86" s="28" t="s">
        <v>104</v>
      </c>
      <c r="E86" s="28"/>
      <c r="F86" s="28"/>
      <c r="G86" s="28"/>
      <c r="H86" s="28"/>
      <c r="I86" s="28"/>
      <c r="J86" s="28"/>
      <c r="K86" s="29" t="s">
        <v>56</v>
      </c>
      <c r="L86" s="29"/>
      <c r="M86" s="29"/>
      <c r="N86" s="29"/>
      <c r="O86" s="25" t="s">
        <v>115</v>
      </c>
      <c r="P86" s="25"/>
      <c r="Q86" s="25"/>
    </row>
    <row r="87" spans="1:17" ht="15" customHeight="1" x14ac:dyDescent="0.15"/>
    <row r="88" spans="1:17" ht="40.15" customHeight="1" x14ac:dyDescent="0.15">
      <c r="A88" s="24" t="s">
        <v>58</v>
      </c>
      <c r="B88" s="24"/>
      <c r="C88" s="24"/>
      <c r="D88" s="28" t="s">
        <v>106</v>
      </c>
      <c r="E88" s="28"/>
      <c r="F88" s="28"/>
      <c r="G88" s="28"/>
      <c r="H88" s="28"/>
      <c r="I88" s="28"/>
      <c r="J88" s="28"/>
    </row>
    <row r="89" spans="1:17" ht="15" customHeight="1" x14ac:dyDescent="0.15"/>
    <row r="90" spans="1:17" ht="19.899999999999999" customHeight="1" x14ac:dyDescent="0.15">
      <c r="A90" s="24" t="s">
        <v>60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ht="19.899999999999999" customHeight="1" x14ac:dyDescent="0.15">
      <c r="A91" s="24" t="s">
        <v>61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ht="30" customHeight="1" x14ac:dyDescent="0.15">
      <c r="A92" s="25" t="s">
        <v>62</v>
      </c>
      <c r="B92" s="25" t="s">
        <v>63</v>
      </c>
      <c r="C92" s="25"/>
      <c r="D92" s="25"/>
      <c r="E92" s="25" t="s">
        <v>64</v>
      </c>
      <c r="F92" s="25"/>
      <c r="G92" s="25" t="s">
        <v>65</v>
      </c>
      <c r="H92" s="25"/>
      <c r="I92" s="25"/>
      <c r="J92" s="25"/>
      <c r="K92" s="25"/>
      <c r="L92" s="25"/>
      <c r="M92" s="25"/>
      <c r="N92" s="25"/>
      <c r="O92" s="25"/>
      <c r="P92" s="25" t="s">
        <v>66</v>
      </c>
    </row>
    <row r="93" spans="1:17" ht="30" customHeight="1" x14ac:dyDescent="0.15">
      <c r="A93" s="25"/>
      <c r="B93" s="25" t="s">
        <v>67</v>
      </c>
      <c r="C93" s="25" t="s">
        <v>67</v>
      </c>
      <c r="D93" s="25" t="s">
        <v>67</v>
      </c>
      <c r="E93" s="25" t="s">
        <v>67</v>
      </c>
      <c r="F93" s="25" t="s">
        <v>67</v>
      </c>
      <c r="G93" s="25" t="s">
        <v>67</v>
      </c>
      <c r="H93" s="25" t="s">
        <v>68</v>
      </c>
      <c r="I93" s="25"/>
      <c r="J93" s="25" t="s">
        <v>69</v>
      </c>
      <c r="K93" s="25" t="s">
        <v>70</v>
      </c>
      <c r="L93" s="25" t="s">
        <v>71</v>
      </c>
      <c r="M93" s="25" t="s">
        <v>72</v>
      </c>
      <c r="N93" s="25" t="s">
        <v>73</v>
      </c>
      <c r="O93" s="25" t="s">
        <v>74</v>
      </c>
      <c r="P93" s="25"/>
    </row>
    <row r="94" spans="1:17" ht="30" customHeight="1" x14ac:dyDescent="0.15">
      <c r="A94" s="25"/>
      <c r="B94" s="25"/>
      <c r="C94" s="25"/>
      <c r="D94" s="25"/>
      <c r="E94" s="25"/>
      <c r="F94" s="25"/>
      <c r="G94" s="25"/>
      <c r="H94" s="5" t="s">
        <v>75</v>
      </c>
      <c r="I94" s="5" t="s">
        <v>76</v>
      </c>
      <c r="J94" s="25"/>
      <c r="K94" s="25"/>
      <c r="L94" s="25"/>
      <c r="M94" s="25"/>
      <c r="N94" s="25"/>
      <c r="O94" s="25"/>
      <c r="P94" s="25"/>
    </row>
    <row r="95" spans="1:17" ht="15" customHeight="1" x14ac:dyDescent="0.15">
      <c r="A95" s="5">
        <v>1</v>
      </c>
      <c r="B95" s="5">
        <v>2</v>
      </c>
      <c r="C95" s="5">
        <v>3</v>
      </c>
      <c r="D95" s="5">
        <v>4</v>
      </c>
      <c r="E95" s="5">
        <v>5</v>
      </c>
      <c r="F95" s="5">
        <v>6</v>
      </c>
      <c r="G95" s="5">
        <v>7</v>
      </c>
      <c r="H95" s="5">
        <v>8</v>
      </c>
      <c r="I95" s="5">
        <v>9</v>
      </c>
      <c r="J95" s="5">
        <v>10</v>
      </c>
      <c r="K95" s="5">
        <v>11</v>
      </c>
      <c r="L95" s="5">
        <v>12</v>
      </c>
      <c r="M95" s="5">
        <v>13</v>
      </c>
      <c r="N95" s="5">
        <v>14</v>
      </c>
      <c r="O95" s="5">
        <v>15</v>
      </c>
      <c r="P95" s="5">
        <v>16</v>
      </c>
    </row>
    <row r="96" spans="1:17" ht="45" customHeight="1" x14ac:dyDescent="0.15">
      <c r="A96" s="6" t="s">
        <v>116</v>
      </c>
      <c r="B96" s="5" t="s">
        <v>117</v>
      </c>
      <c r="C96" s="5" t="s">
        <v>79</v>
      </c>
      <c r="D96" s="5" t="s">
        <v>79</v>
      </c>
      <c r="E96" s="5" t="s">
        <v>81</v>
      </c>
      <c r="F96" s="5" t="s">
        <v>82</v>
      </c>
      <c r="G96" s="6" t="s">
        <v>86</v>
      </c>
      <c r="H96" s="5" t="s">
        <v>84</v>
      </c>
      <c r="I96" s="5" t="s">
        <v>85</v>
      </c>
      <c r="J96" s="7">
        <v>100</v>
      </c>
      <c r="K96" s="7">
        <v>100</v>
      </c>
      <c r="L96" s="7">
        <v>100</v>
      </c>
      <c r="M96" s="7">
        <v>10</v>
      </c>
      <c r="N96" s="7">
        <f>SUM(J96-K96)</f>
        <v>0</v>
      </c>
      <c r="O96" s="5"/>
      <c r="P96" s="7"/>
    </row>
    <row r="97" spans="1:18" ht="105" customHeight="1" x14ac:dyDescent="0.15">
      <c r="A97" s="6" t="s">
        <v>116</v>
      </c>
      <c r="B97" s="5" t="s">
        <v>117</v>
      </c>
      <c r="C97" s="5" t="s">
        <v>79</v>
      </c>
      <c r="D97" s="5" t="s">
        <v>79</v>
      </c>
      <c r="E97" s="5" t="s">
        <v>81</v>
      </c>
      <c r="F97" s="5" t="s">
        <v>82</v>
      </c>
      <c r="G97" s="6" t="s">
        <v>83</v>
      </c>
      <c r="H97" s="5" t="s">
        <v>84</v>
      </c>
      <c r="I97" s="5" t="s">
        <v>85</v>
      </c>
      <c r="J97" s="7">
        <v>0.5</v>
      </c>
      <c r="K97" s="7">
        <v>0.5</v>
      </c>
      <c r="L97" s="7">
        <v>0.5</v>
      </c>
      <c r="M97" s="7">
        <v>10</v>
      </c>
      <c r="N97" s="7">
        <f>SUM(J97-K97)</f>
        <v>0</v>
      </c>
      <c r="O97" s="5"/>
      <c r="P97" s="7"/>
    </row>
    <row r="98" spans="1:18" ht="15" customHeight="1" x14ac:dyDescent="0.15"/>
    <row r="99" spans="1:18" ht="19.899999999999999" customHeight="1" x14ac:dyDescent="0.15">
      <c r="A99" s="24" t="s">
        <v>87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8" ht="30" customHeight="1" x14ac:dyDescent="0.15">
      <c r="A100" s="25" t="s">
        <v>62</v>
      </c>
      <c r="B100" s="25" t="s">
        <v>63</v>
      </c>
      <c r="C100" s="25"/>
      <c r="D100" s="25"/>
      <c r="E100" s="25" t="s">
        <v>64</v>
      </c>
      <c r="F100" s="25"/>
      <c r="G100" s="25" t="s">
        <v>88</v>
      </c>
      <c r="H100" s="25"/>
      <c r="I100" s="25"/>
      <c r="J100" s="25"/>
      <c r="K100" s="25"/>
      <c r="L100" s="25"/>
      <c r="M100" s="25"/>
      <c r="N100" s="25"/>
      <c r="O100" s="25"/>
      <c r="P100" s="25" t="s">
        <v>89</v>
      </c>
      <c r="Q100" s="25" t="s">
        <v>90</v>
      </c>
      <c r="R100" s="25" t="s">
        <v>91</v>
      </c>
    </row>
    <row r="101" spans="1:18" ht="30" customHeight="1" x14ac:dyDescent="0.15">
      <c r="A101" s="25"/>
      <c r="B101" s="25" t="s">
        <v>109</v>
      </c>
      <c r="C101" s="25" t="s">
        <v>93</v>
      </c>
      <c r="D101" s="25" t="s">
        <v>92</v>
      </c>
      <c r="E101" s="25" t="s">
        <v>95</v>
      </c>
      <c r="F101" s="25" t="s">
        <v>82</v>
      </c>
      <c r="G101" s="25" t="s">
        <v>67</v>
      </c>
      <c r="H101" s="25" t="s">
        <v>68</v>
      </c>
      <c r="I101" s="25"/>
      <c r="J101" s="25" t="s">
        <v>69</v>
      </c>
      <c r="K101" s="25" t="s">
        <v>70</v>
      </c>
      <c r="L101" s="25" t="s">
        <v>71</v>
      </c>
      <c r="M101" s="25" t="s">
        <v>72</v>
      </c>
      <c r="N101" s="25" t="s">
        <v>73</v>
      </c>
      <c r="O101" s="25" t="s">
        <v>74</v>
      </c>
      <c r="P101" s="25"/>
      <c r="Q101" s="25"/>
      <c r="R101" s="25"/>
    </row>
    <row r="102" spans="1:18" ht="30" customHeight="1" x14ac:dyDescent="0.15">
      <c r="A102" s="25"/>
      <c r="B102" s="25"/>
      <c r="C102" s="25"/>
      <c r="D102" s="25"/>
      <c r="E102" s="25"/>
      <c r="F102" s="25"/>
      <c r="G102" s="25"/>
      <c r="H102" s="5" t="s">
        <v>75</v>
      </c>
      <c r="I102" s="5" t="s">
        <v>76</v>
      </c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15" customHeight="1" x14ac:dyDescent="0.15">
      <c r="A103" s="5">
        <v>1</v>
      </c>
      <c r="B103" s="5">
        <v>2</v>
      </c>
      <c r="C103" s="5">
        <v>3</v>
      </c>
      <c r="D103" s="5">
        <v>4</v>
      </c>
      <c r="E103" s="5">
        <v>5</v>
      </c>
      <c r="F103" s="5">
        <v>6</v>
      </c>
      <c r="G103" s="5">
        <v>7</v>
      </c>
      <c r="H103" s="5">
        <v>8</v>
      </c>
      <c r="I103" s="5">
        <v>9</v>
      </c>
      <c r="J103" s="5">
        <v>10</v>
      </c>
      <c r="K103" s="5">
        <v>11</v>
      </c>
      <c r="L103" s="5">
        <v>12</v>
      </c>
      <c r="M103" s="5">
        <v>13</v>
      </c>
      <c r="N103" s="5">
        <v>14</v>
      </c>
      <c r="O103" s="5">
        <v>15</v>
      </c>
      <c r="P103" s="5">
        <v>16</v>
      </c>
      <c r="Q103" s="5">
        <v>17</v>
      </c>
      <c r="R103" s="5">
        <v>18</v>
      </c>
    </row>
    <row r="104" spans="1:18" ht="30" customHeight="1" x14ac:dyDescent="0.15">
      <c r="A104" s="6" t="s">
        <v>116</v>
      </c>
      <c r="B104" s="5" t="s">
        <v>117</v>
      </c>
      <c r="C104" s="5" t="s">
        <v>79</v>
      </c>
      <c r="D104" s="5" t="s">
        <v>79</v>
      </c>
      <c r="E104" s="5" t="s">
        <v>81</v>
      </c>
      <c r="F104" s="5" t="s">
        <v>82</v>
      </c>
      <c r="G104" s="6" t="s">
        <v>96</v>
      </c>
      <c r="H104" s="6" t="s">
        <v>97</v>
      </c>
      <c r="I104" s="5" t="s">
        <v>98</v>
      </c>
      <c r="J104" s="7">
        <v>1200</v>
      </c>
      <c r="K104" s="7">
        <v>1200</v>
      </c>
      <c r="L104" s="7">
        <v>1200</v>
      </c>
      <c r="M104" s="7">
        <v>10</v>
      </c>
      <c r="N104" s="7">
        <f>SUM(J104-K104)</f>
        <v>0</v>
      </c>
      <c r="O104" s="5"/>
      <c r="P104" s="7">
        <v>510.21773333333334</v>
      </c>
      <c r="Q104" s="7"/>
      <c r="R104" s="7">
        <f>N104*P104</f>
        <v>0</v>
      </c>
    </row>
    <row r="105" spans="1:18" ht="15" customHeight="1" x14ac:dyDescent="0.15"/>
    <row r="106" spans="1:18" ht="19.899999999999999" customHeight="1" x14ac:dyDescent="0.15">
      <c r="A106" s="24" t="s">
        <v>99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8" ht="30" customHeight="1" x14ac:dyDescent="0.15">
      <c r="A107" s="25" t="s">
        <v>62</v>
      </c>
      <c r="B107" s="25" t="s">
        <v>100</v>
      </c>
      <c r="C107" s="25"/>
      <c r="D107" s="25"/>
      <c r="E107" s="25"/>
      <c r="F107" s="25" t="s">
        <v>101</v>
      </c>
      <c r="G107" s="25"/>
      <c r="H107" s="25"/>
      <c r="I107" s="25"/>
    </row>
    <row r="108" spans="1:18" ht="30" customHeight="1" x14ac:dyDescent="0.15">
      <c r="A108" s="25"/>
      <c r="B108" s="5" t="s">
        <v>69</v>
      </c>
      <c r="C108" s="5" t="s">
        <v>70</v>
      </c>
      <c r="D108" s="5" t="s">
        <v>73</v>
      </c>
      <c r="E108" s="5" t="s">
        <v>71</v>
      </c>
      <c r="F108" s="5" t="s">
        <v>102</v>
      </c>
      <c r="G108" s="5" t="s">
        <v>70</v>
      </c>
      <c r="H108" s="5" t="s">
        <v>73</v>
      </c>
      <c r="I108" s="5" t="s">
        <v>71</v>
      </c>
    </row>
    <row r="109" spans="1:18" ht="15" customHeight="1" x14ac:dyDescent="0.15">
      <c r="A109" s="5">
        <v>1</v>
      </c>
      <c r="B109" s="5">
        <v>2</v>
      </c>
      <c r="C109" s="5">
        <v>3</v>
      </c>
      <c r="D109" s="5">
        <v>4</v>
      </c>
      <c r="E109" s="5">
        <v>5</v>
      </c>
      <c r="F109" s="5">
        <v>6</v>
      </c>
      <c r="G109" s="5">
        <v>7</v>
      </c>
      <c r="H109" s="5">
        <v>8</v>
      </c>
      <c r="I109" s="5">
        <v>9</v>
      </c>
    </row>
    <row r="110" spans="1:18" ht="30" customHeight="1" x14ac:dyDescent="0.15">
      <c r="A110" s="6" t="s">
        <v>116</v>
      </c>
      <c r="B110" s="7">
        <v>612.26128000000006</v>
      </c>
      <c r="C110" s="7">
        <v>612.26128000000006</v>
      </c>
      <c r="D110" s="7">
        <f>SUM(B110-C110)</f>
        <v>0</v>
      </c>
      <c r="E110" s="7">
        <f>L104*P104/1000</f>
        <v>612.26128000000006</v>
      </c>
      <c r="F110" s="7">
        <v>0</v>
      </c>
      <c r="G110" s="7">
        <v>0</v>
      </c>
      <c r="H110" s="7">
        <f>F110-G110</f>
        <v>0</v>
      </c>
      <c r="I110" s="7">
        <f>L104*Q104/1000</f>
        <v>0</v>
      </c>
    </row>
    <row r="111" spans="1:18" ht="25.15" customHeight="1" x14ac:dyDescent="0.15">
      <c r="A111" s="30" t="s">
        <v>118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8" ht="15" customHeight="1" x14ac:dyDescent="0.15"/>
    <row r="113" spans="1:18" ht="40.15" customHeight="1" x14ac:dyDescent="0.15">
      <c r="A113" s="24" t="s">
        <v>54</v>
      </c>
      <c r="B113" s="24"/>
      <c r="C113" s="24"/>
      <c r="D113" s="28" t="s">
        <v>104</v>
      </c>
      <c r="E113" s="28"/>
      <c r="F113" s="28"/>
      <c r="G113" s="28"/>
      <c r="H113" s="28"/>
      <c r="I113" s="28"/>
      <c r="J113" s="28"/>
      <c r="K113" s="29" t="s">
        <v>56</v>
      </c>
      <c r="L113" s="29"/>
      <c r="M113" s="29"/>
      <c r="N113" s="29"/>
      <c r="O113" s="25" t="s">
        <v>119</v>
      </c>
      <c r="P113" s="25"/>
      <c r="Q113" s="25"/>
    </row>
    <row r="114" spans="1:18" ht="15" customHeight="1" x14ac:dyDescent="0.15"/>
    <row r="115" spans="1:18" ht="40.15" customHeight="1" x14ac:dyDescent="0.15">
      <c r="A115" s="24" t="s">
        <v>58</v>
      </c>
      <c r="B115" s="24"/>
      <c r="C115" s="24"/>
      <c r="D115" s="28" t="s">
        <v>106</v>
      </c>
      <c r="E115" s="28"/>
      <c r="F115" s="28"/>
      <c r="G115" s="28"/>
      <c r="H115" s="28"/>
      <c r="I115" s="28"/>
      <c r="J115" s="28"/>
    </row>
    <row r="116" spans="1:18" ht="15" customHeight="1" x14ac:dyDescent="0.15"/>
    <row r="117" spans="1:18" ht="19.899999999999999" customHeight="1" x14ac:dyDescent="0.15">
      <c r="A117" s="24" t="s">
        <v>60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8" ht="19.899999999999999" customHeight="1" x14ac:dyDescent="0.15">
      <c r="A118" s="24" t="s">
        <v>61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8" ht="30" customHeight="1" x14ac:dyDescent="0.15">
      <c r="A119" s="25" t="s">
        <v>62</v>
      </c>
      <c r="B119" s="25" t="s">
        <v>63</v>
      </c>
      <c r="C119" s="25"/>
      <c r="D119" s="25"/>
      <c r="E119" s="25" t="s">
        <v>64</v>
      </c>
      <c r="F119" s="25"/>
      <c r="G119" s="25" t="s">
        <v>65</v>
      </c>
      <c r="H119" s="25"/>
      <c r="I119" s="25"/>
      <c r="J119" s="25"/>
      <c r="K119" s="25"/>
      <c r="L119" s="25"/>
      <c r="M119" s="25"/>
      <c r="N119" s="25"/>
      <c r="O119" s="25"/>
      <c r="P119" s="25" t="s">
        <v>66</v>
      </c>
    </row>
    <row r="120" spans="1:18" ht="30" customHeight="1" x14ac:dyDescent="0.15">
      <c r="A120" s="25"/>
      <c r="B120" s="25" t="s">
        <v>67</v>
      </c>
      <c r="C120" s="25" t="s">
        <v>67</v>
      </c>
      <c r="D120" s="25" t="s">
        <v>67</v>
      </c>
      <c r="E120" s="25" t="s">
        <v>67</v>
      </c>
      <c r="F120" s="25" t="s">
        <v>67</v>
      </c>
      <c r="G120" s="25" t="s">
        <v>67</v>
      </c>
      <c r="H120" s="25" t="s">
        <v>68</v>
      </c>
      <c r="I120" s="25"/>
      <c r="J120" s="25" t="s">
        <v>69</v>
      </c>
      <c r="K120" s="25" t="s">
        <v>70</v>
      </c>
      <c r="L120" s="25" t="s">
        <v>71</v>
      </c>
      <c r="M120" s="25" t="s">
        <v>72</v>
      </c>
      <c r="N120" s="25" t="s">
        <v>73</v>
      </c>
      <c r="O120" s="25" t="s">
        <v>74</v>
      </c>
      <c r="P120" s="25"/>
    </row>
    <row r="121" spans="1:18" ht="30" customHeight="1" x14ac:dyDescent="0.15">
      <c r="A121" s="25"/>
      <c r="B121" s="25"/>
      <c r="C121" s="25"/>
      <c r="D121" s="25"/>
      <c r="E121" s="25"/>
      <c r="F121" s="25"/>
      <c r="G121" s="25"/>
      <c r="H121" s="5" t="s">
        <v>75</v>
      </c>
      <c r="I121" s="5" t="s">
        <v>76</v>
      </c>
      <c r="J121" s="25"/>
      <c r="K121" s="25"/>
      <c r="L121" s="25"/>
      <c r="M121" s="25"/>
      <c r="N121" s="25"/>
      <c r="O121" s="25"/>
      <c r="P121" s="25"/>
    </row>
    <row r="122" spans="1:18" ht="15" customHeight="1" x14ac:dyDescent="0.15">
      <c r="A122" s="5">
        <v>1</v>
      </c>
      <c r="B122" s="5">
        <v>2</v>
      </c>
      <c r="C122" s="5">
        <v>3</v>
      </c>
      <c r="D122" s="5">
        <v>4</v>
      </c>
      <c r="E122" s="5">
        <v>5</v>
      </c>
      <c r="F122" s="5">
        <v>6</v>
      </c>
      <c r="G122" s="5">
        <v>7</v>
      </c>
      <c r="H122" s="5">
        <v>8</v>
      </c>
      <c r="I122" s="5">
        <v>9</v>
      </c>
      <c r="J122" s="5">
        <v>10</v>
      </c>
      <c r="K122" s="5">
        <v>11</v>
      </c>
      <c r="L122" s="5">
        <v>12</v>
      </c>
      <c r="M122" s="5">
        <v>13</v>
      </c>
      <c r="N122" s="5">
        <v>14</v>
      </c>
      <c r="O122" s="5">
        <v>15</v>
      </c>
      <c r="P122" s="5">
        <v>16</v>
      </c>
    </row>
    <row r="123" spans="1:18" ht="45" customHeight="1" x14ac:dyDescent="0.15">
      <c r="A123" s="6" t="s">
        <v>120</v>
      </c>
      <c r="B123" s="5" t="s">
        <v>121</v>
      </c>
      <c r="C123" s="5" t="s">
        <v>79</v>
      </c>
      <c r="D123" s="5" t="s">
        <v>79</v>
      </c>
      <c r="E123" s="5" t="s">
        <v>81</v>
      </c>
      <c r="F123" s="5" t="s">
        <v>82</v>
      </c>
      <c r="G123" s="6" t="s">
        <v>86</v>
      </c>
      <c r="H123" s="5" t="s">
        <v>84</v>
      </c>
      <c r="I123" s="5" t="s">
        <v>85</v>
      </c>
      <c r="J123" s="7">
        <v>100</v>
      </c>
      <c r="K123" s="7">
        <v>100</v>
      </c>
      <c r="L123" s="7">
        <v>100</v>
      </c>
      <c r="M123" s="7">
        <v>10</v>
      </c>
      <c r="N123" s="7">
        <f>SUM(J123-K123)</f>
        <v>0</v>
      </c>
      <c r="O123" s="5"/>
      <c r="P123" s="7"/>
    </row>
    <row r="124" spans="1:18" ht="105" customHeight="1" x14ac:dyDescent="0.15">
      <c r="A124" s="6" t="s">
        <v>120</v>
      </c>
      <c r="B124" s="5" t="s">
        <v>121</v>
      </c>
      <c r="C124" s="5" t="s">
        <v>79</v>
      </c>
      <c r="D124" s="5" t="s">
        <v>79</v>
      </c>
      <c r="E124" s="5" t="s">
        <v>81</v>
      </c>
      <c r="F124" s="5" t="s">
        <v>82</v>
      </c>
      <c r="G124" s="6" t="s">
        <v>83</v>
      </c>
      <c r="H124" s="5" t="s">
        <v>84</v>
      </c>
      <c r="I124" s="5" t="s">
        <v>85</v>
      </c>
      <c r="J124" s="7">
        <v>2.7</v>
      </c>
      <c r="K124" s="7">
        <v>2.7</v>
      </c>
      <c r="L124" s="7">
        <v>2.7</v>
      </c>
      <c r="M124" s="7">
        <v>10</v>
      </c>
      <c r="N124" s="7">
        <f>SUM(J124-K124)</f>
        <v>0</v>
      </c>
      <c r="O124" s="5"/>
      <c r="P124" s="7"/>
    </row>
    <row r="125" spans="1:18" ht="15" customHeight="1" x14ac:dyDescent="0.15"/>
    <row r="126" spans="1:18" ht="19.899999999999999" customHeight="1" x14ac:dyDescent="0.15">
      <c r="A126" s="24" t="s">
        <v>87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8" ht="30" customHeight="1" x14ac:dyDescent="0.15">
      <c r="A127" s="25" t="s">
        <v>62</v>
      </c>
      <c r="B127" s="25" t="s">
        <v>63</v>
      </c>
      <c r="C127" s="25"/>
      <c r="D127" s="25"/>
      <c r="E127" s="25" t="s">
        <v>64</v>
      </c>
      <c r="F127" s="25"/>
      <c r="G127" s="25" t="s">
        <v>88</v>
      </c>
      <c r="H127" s="25"/>
      <c r="I127" s="25"/>
      <c r="J127" s="25"/>
      <c r="K127" s="25"/>
      <c r="L127" s="25"/>
      <c r="M127" s="25"/>
      <c r="N127" s="25"/>
      <c r="O127" s="25"/>
      <c r="P127" s="25" t="s">
        <v>89</v>
      </c>
      <c r="Q127" s="25" t="s">
        <v>90</v>
      </c>
      <c r="R127" s="25" t="s">
        <v>91</v>
      </c>
    </row>
    <row r="128" spans="1:18" ht="30" customHeight="1" x14ac:dyDescent="0.15">
      <c r="A128" s="25"/>
      <c r="B128" s="25" t="s">
        <v>109</v>
      </c>
      <c r="C128" s="25" t="s">
        <v>93</v>
      </c>
      <c r="D128" s="25" t="s">
        <v>92</v>
      </c>
      <c r="E128" s="25" t="s">
        <v>95</v>
      </c>
      <c r="F128" s="25" t="s">
        <v>82</v>
      </c>
      <c r="G128" s="25" t="s">
        <v>67</v>
      </c>
      <c r="H128" s="25" t="s">
        <v>68</v>
      </c>
      <c r="I128" s="25"/>
      <c r="J128" s="25" t="s">
        <v>69</v>
      </c>
      <c r="K128" s="25" t="s">
        <v>70</v>
      </c>
      <c r="L128" s="25" t="s">
        <v>71</v>
      </c>
      <c r="M128" s="25" t="s">
        <v>72</v>
      </c>
      <c r="N128" s="25" t="s">
        <v>73</v>
      </c>
      <c r="O128" s="25" t="s">
        <v>74</v>
      </c>
      <c r="P128" s="25"/>
      <c r="Q128" s="25"/>
      <c r="R128" s="25"/>
    </row>
    <row r="129" spans="1:18" ht="30" customHeight="1" x14ac:dyDescent="0.15">
      <c r="A129" s="25"/>
      <c r="B129" s="25"/>
      <c r="C129" s="25"/>
      <c r="D129" s="25"/>
      <c r="E129" s="25"/>
      <c r="F129" s="25"/>
      <c r="G129" s="25"/>
      <c r="H129" s="5" t="s">
        <v>75</v>
      </c>
      <c r="I129" s="5" t="s">
        <v>76</v>
      </c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ht="15" customHeight="1" x14ac:dyDescent="0.15">
      <c r="A130" s="5">
        <v>1</v>
      </c>
      <c r="B130" s="5">
        <v>2</v>
      </c>
      <c r="C130" s="5">
        <v>3</v>
      </c>
      <c r="D130" s="5">
        <v>4</v>
      </c>
      <c r="E130" s="5">
        <v>5</v>
      </c>
      <c r="F130" s="5">
        <v>6</v>
      </c>
      <c r="G130" s="5">
        <v>7</v>
      </c>
      <c r="H130" s="5">
        <v>8</v>
      </c>
      <c r="I130" s="5">
        <v>9</v>
      </c>
      <c r="J130" s="5">
        <v>10</v>
      </c>
      <c r="K130" s="5">
        <v>11</v>
      </c>
      <c r="L130" s="5">
        <v>12</v>
      </c>
      <c r="M130" s="5">
        <v>13</v>
      </c>
      <c r="N130" s="5">
        <v>14</v>
      </c>
      <c r="O130" s="5">
        <v>15</v>
      </c>
      <c r="P130" s="5">
        <v>16</v>
      </c>
      <c r="Q130" s="5">
        <v>17</v>
      </c>
      <c r="R130" s="5">
        <v>18</v>
      </c>
    </row>
    <row r="131" spans="1:18" ht="30" customHeight="1" x14ac:dyDescent="0.15">
      <c r="A131" s="6" t="s">
        <v>120</v>
      </c>
      <c r="B131" s="5" t="s">
        <v>121</v>
      </c>
      <c r="C131" s="5" t="s">
        <v>79</v>
      </c>
      <c r="D131" s="5" t="s">
        <v>79</v>
      </c>
      <c r="E131" s="5" t="s">
        <v>81</v>
      </c>
      <c r="F131" s="5" t="s">
        <v>82</v>
      </c>
      <c r="G131" s="6" t="s">
        <v>96</v>
      </c>
      <c r="H131" s="6" t="s">
        <v>97</v>
      </c>
      <c r="I131" s="5" t="s">
        <v>98</v>
      </c>
      <c r="J131" s="7">
        <v>6416</v>
      </c>
      <c r="K131" s="7">
        <v>6416</v>
      </c>
      <c r="L131" s="7">
        <v>6416</v>
      </c>
      <c r="M131" s="7">
        <v>10</v>
      </c>
      <c r="N131" s="7">
        <f>SUM(J131-K131)</f>
        <v>0</v>
      </c>
      <c r="O131" s="5"/>
      <c r="P131" s="7">
        <v>452.56102244389029</v>
      </c>
      <c r="Q131" s="7"/>
      <c r="R131" s="7">
        <f>N131*P131</f>
        <v>0</v>
      </c>
    </row>
    <row r="132" spans="1:18" ht="15" customHeight="1" x14ac:dyDescent="0.15"/>
    <row r="133" spans="1:18" ht="19.899999999999999" customHeight="1" x14ac:dyDescent="0.15">
      <c r="A133" s="24" t="s">
        <v>99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8" ht="30" customHeight="1" x14ac:dyDescent="0.15">
      <c r="A134" s="25" t="s">
        <v>62</v>
      </c>
      <c r="B134" s="25" t="s">
        <v>100</v>
      </c>
      <c r="C134" s="25"/>
      <c r="D134" s="25"/>
      <c r="E134" s="25"/>
      <c r="F134" s="25" t="s">
        <v>101</v>
      </c>
      <c r="G134" s="25"/>
      <c r="H134" s="25"/>
      <c r="I134" s="25"/>
    </row>
    <row r="135" spans="1:18" ht="30" customHeight="1" x14ac:dyDescent="0.15">
      <c r="A135" s="25"/>
      <c r="B135" s="5" t="s">
        <v>69</v>
      </c>
      <c r="C135" s="5" t="s">
        <v>70</v>
      </c>
      <c r="D135" s="5" t="s">
        <v>73</v>
      </c>
      <c r="E135" s="5" t="s">
        <v>71</v>
      </c>
      <c r="F135" s="5" t="s">
        <v>102</v>
      </c>
      <c r="G135" s="5" t="s">
        <v>70</v>
      </c>
      <c r="H135" s="5" t="s">
        <v>73</v>
      </c>
      <c r="I135" s="5" t="s">
        <v>71</v>
      </c>
    </row>
    <row r="136" spans="1:18" ht="15" customHeight="1" x14ac:dyDescent="0.15">
      <c r="A136" s="5">
        <v>1</v>
      </c>
      <c r="B136" s="5">
        <v>2</v>
      </c>
      <c r="C136" s="5">
        <v>3</v>
      </c>
      <c r="D136" s="5">
        <v>4</v>
      </c>
      <c r="E136" s="5">
        <v>5</v>
      </c>
      <c r="F136" s="5">
        <v>6</v>
      </c>
      <c r="G136" s="5">
        <v>7</v>
      </c>
      <c r="H136" s="5">
        <v>8</v>
      </c>
      <c r="I136" s="5">
        <v>9</v>
      </c>
    </row>
    <row r="137" spans="1:18" ht="30" customHeight="1" x14ac:dyDescent="0.15">
      <c r="A137" s="6" t="s">
        <v>120</v>
      </c>
      <c r="B137" s="7">
        <v>2903.6315199999999</v>
      </c>
      <c r="C137" s="7">
        <v>2903.6315199999999</v>
      </c>
      <c r="D137" s="7">
        <f>SUM(B137-C137)</f>
        <v>0</v>
      </c>
      <c r="E137" s="7">
        <f>L131*P131/1000</f>
        <v>2903.6315199999999</v>
      </c>
      <c r="F137" s="7">
        <v>0</v>
      </c>
      <c r="G137" s="7">
        <v>0</v>
      </c>
      <c r="H137" s="7">
        <f>F137-G137</f>
        <v>0</v>
      </c>
      <c r="I137" s="7">
        <f>L131*Q131/1000</f>
        <v>0</v>
      </c>
    </row>
    <row r="138" spans="1:18" ht="25.15" customHeight="1" x14ac:dyDescent="0.15">
      <c r="A138" s="30" t="s">
        <v>122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8" ht="15" customHeight="1" x14ac:dyDescent="0.15"/>
    <row r="140" spans="1:18" ht="40.15" customHeight="1" x14ac:dyDescent="0.15">
      <c r="A140" s="24" t="s">
        <v>54</v>
      </c>
      <c r="B140" s="24"/>
      <c r="C140" s="24"/>
      <c r="D140" s="28" t="s">
        <v>104</v>
      </c>
      <c r="E140" s="28"/>
      <c r="F140" s="28"/>
      <c r="G140" s="28"/>
      <c r="H140" s="28"/>
      <c r="I140" s="28"/>
      <c r="J140" s="28"/>
      <c r="K140" s="29" t="s">
        <v>56</v>
      </c>
      <c r="L140" s="29"/>
      <c r="M140" s="29"/>
      <c r="N140" s="29"/>
      <c r="O140" s="25" t="s">
        <v>123</v>
      </c>
      <c r="P140" s="25"/>
      <c r="Q140" s="25"/>
    </row>
    <row r="141" spans="1:18" ht="15" customHeight="1" x14ac:dyDescent="0.15"/>
    <row r="142" spans="1:18" ht="40.15" customHeight="1" x14ac:dyDescent="0.15">
      <c r="A142" s="24" t="s">
        <v>58</v>
      </c>
      <c r="B142" s="24"/>
      <c r="C142" s="24"/>
      <c r="D142" s="28" t="s">
        <v>106</v>
      </c>
      <c r="E142" s="28"/>
      <c r="F142" s="28"/>
      <c r="G142" s="28"/>
      <c r="H142" s="28"/>
      <c r="I142" s="28"/>
      <c r="J142" s="28"/>
    </row>
    <row r="143" spans="1:18" ht="15" customHeight="1" x14ac:dyDescent="0.15"/>
    <row r="144" spans="1:18" ht="19.899999999999999" customHeight="1" x14ac:dyDescent="0.15">
      <c r="A144" s="24" t="s">
        <v>60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8" ht="19.899999999999999" customHeight="1" x14ac:dyDescent="0.15">
      <c r="A145" s="24" t="s">
        <v>61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8" ht="30" customHeight="1" x14ac:dyDescent="0.15">
      <c r="A146" s="25" t="s">
        <v>62</v>
      </c>
      <c r="B146" s="25" t="s">
        <v>63</v>
      </c>
      <c r="C146" s="25"/>
      <c r="D146" s="25"/>
      <c r="E146" s="25" t="s">
        <v>64</v>
      </c>
      <c r="F146" s="25"/>
      <c r="G146" s="25" t="s">
        <v>65</v>
      </c>
      <c r="H146" s="25"/>
      <c r="I146" s="25"/>
      <c r="J146" s="25"/>
      <c r="K146" s="25"/>
      <c r="L146" s="25"/>
      <c r="M146" s="25"/>
      <c r="N146" s="25"/>
      <c r="O146" s="25"/>
      <c r="P146" s="25" t="s">
        <v>66</v>
      </c>
    </row>
    <row r="147" spans="1:18" ht="30" customHeight="1" x14ac:dyDescent="0.15">
      <c r="A147" s="25"/>
      <c r="B147" s="25" t="s">
        <v>67</v>
      </c>
      <c r="C147" s="25" t="s">
        <v>67</v>
      </c>
      <c r="D147" s="25" t="s">
        <v>67</v>
      </c>
      <c r="E147" s="25" t="s">
        <v>67</v>
      </c>
      <c r="F147" s="25" t="s">
        <v>67</v>
      </c>
      <c r="G147" s="25" t="s">
        <v>67</v>
      </c>
      <c r="H147" s="25" t="s">
        <v>68</v>
      </c>
      <c r="I147" s="25"/>
      <c r="J147" s="25" t="s">
        <v>69</v>
      </c>
      <c r="K147" s="25" t="s">
        <v>70</v>
      </c>
      <c r="L147" s="25" t="s">
        <v>71</v>
      </c>
      <c r="M147" s="25" t="s">
        <v>72</v>
      </c>
      <c r="N147" s="25" t="s">
        <v>73</v>
      </c>
      <c r="O147" s="25" t="s">
        <v>74</v>
      </c>
      <c r="P147" s="25"/>
    </row>
    <row r="148" spans="1:18" ht="30" customHeight="1" x14ac:dyDescent="0.15">
      <c r="A148" s="25"/>
      <c r="B148" s="25"/>
      <c r="C148" s="25"/>
      <c r="D148" s="25"/>
      <c r="E148" s="25"/>
      <c r="F148" s="25"/>
      <c r="G148" s="25"/>
      <c r="H148" s="5" t="s">
        <v>75</v>
      </c>
      <c r="I148" s="5" t="s">
        <v>76</v>
      </c>
      <c r="J148" s="25"/>
      <c r="K148" s="25"/>
      <c r="L148" s="25"/>
      <c r="M148" s="25"/>
      <c r="N148" s="25"/>
      <c r="O148" s="25"/>
      <c r="P148" s="25"/>
    </row>
    <row r="149" spans="1:18" ht="15" customHeight="1" x14ac:dyDescent="0.15">
      <c r="A149" s="5">
        <v>1</v>
      </c>
      <c r="B149" s="5">
        <v>2</v>
      </c>
      <c r="C149" s="5">
        <v>3</v>
      </c>
      <c r="D149" s="5">
        <v>4</v>
      </c>
      <c r="E149" s="5">
        <v>5</v>
      </c>
      <c r="F149" s="5">
        <v>6</v>
      </c>
      <c r="G149" s="5">
        <v>7</v>
      </c>
      <c r="H149" s="5">
        <v>8</v>
      </c>
      <c r="I149" s="5">
        <v>9</v>
      </c>
      <c r="J149" s="5">
        <v>10</v>
      </c>
      <c r="K149" s="5">
        <v>11</v>
      </c>
      <c r="L149" s="5">
        <v>12</v>
      </c>
      <c r="M149" s="5">
        <v>13</v>
      </c>
      <c r="N149" s="5">
        <v>14</v>
      </c>
      <c r="O149" s="5">
        <v>15</v>
      </c>
      <c r="P149" s="5">
        <v>16</v>
      </c>
    </row>
    <row r="150" spans="1:18" ht="105" customHeight="1" x14ac:dyDescent="0.15">
      <c r="A150" s="6" t="s">
        <v>124</v>
      </c>
      <c r="B150" s="5" t="s">
        <v>125</v>
      </c>
      <c r="C150" s="5" t="s">
        <v>79</v>
      </c>
      <c r="D150" s="5" t="s">
        <v>79</v>
      </c>
      <c r="E150" s="5" t="s">
        <v>81</v>
      </c>
      <c r="F150" s="5" t="s">
        <v>82</v>
      </c>
      <c r="G150" s="6" t="s">
        <v>83</v>
      </c>
      <c r="H150" s="5" t="s">
        <v>84</v>
      </c>
      <c r="I150" s="5" t="s">
        <v>85</v>
      </c>
      <c r="J150" s="7">
        <v>1.6</v>
      </c>
      <c r="K150" s="7">
        <v>1.6</v>
      </c>
      <c r="L150" s="7">
        <v>1.6</v>
      </c>
      <c r="M150" s="7">
        <v>10</v>
      </c>
      <c r="N150" s="7">
        <f>SUM(J150-K150)</f>
        <v>0</v>
      </c>
      <c r="O150" s="5"/>
      <c r="P150" s="7"/>
    </row>
    <row r="151" spans="1:18" ht="45" customHeight="1" x14ac:dyDescent="0.15">
      <c r="A151" s="6" t="s">
        <v>124</v>
      </c>
      <c r="B151" s="5" t="s">
        <v>125</v>
      </c>
      <c r="C151" s="5" t="s">
        <v>79</v>
      </c>
      <c r="D151" s="5" t="s">
        <v>79</v>
      </c>
      <c r="E151" s="5" t="s">
        <v>81</v>
      </c>
      <c r="F151" s="5" t="s">
        <v>82</v>
      </c>
      <c r="G151" s="6" t="s">
        <v>86</v>
      </c>
      <c r="H151" s="5" t="s">
        <v>84</v>
      </c>
      <c r="I151" s="5" t="s">
        <v>85</v>
      </c>
      <c r="J151" s="7">
        <v>100</v>
      </c>
      <c r="K151" s="7">
        <v>100</v>
      </c>
      <c r="L151" s="7">
        <v>100</v>
      </c>
      <c r="M151" s="7">
        <v>10</v>
      </c>
      <c r="N151" s="7">
        <f>SUM(J151-K151)</f>
        <v>0</v>
      </c>
      <c r="O151" s="5"/>
      <c r="P151" s="7"/>
    </row>
    <row r="152" spans="1:18" ht="15" customHeight="1" x14ac:dyDescent="0.15"/>
    <row r="153" spans="1:18" ht="19.899999999999999" customHeight="1" x14ac:dyDescent="0.15">
      <c r="A153" s="24" t="s">
        <v>87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8" ht="30" customHeight="1" x14ac:dyDescent="0.15">
      <c r="A154" s="25" t="s">
        <v>62</v>
      </c>
      <c r="B154" s="25" t="s">
        <v>63</v>
      </c>
      <c r="C154" s="25"/>
      <c r="D154" s="25"/>
      <c r="E154" s="25" t="s">
        <v>64</v>
      </c>
      <c r="F154" s="25"/>
      <c r="G154" s="25" t="s">
        <v>88</v>
      </c>
      <c r="H154" s="25"/>
      <c r="I154" s="25"/>
      <c r="J154" s="25"/>
      <c r="K154" s="25"/>
      <c r="L154" s="25"/>
      <c r="M154" s="25"/>
      <c r="N154" s="25"/>
      <c r="O154" s="25"/>
      <c r="P154" s="25" t="s">
        <v>89</v>
      </c>
      <c r="Q154" s="25" t="s">
        <v>90</v>
      </c>
      <c r="R154" s="25" t="s">
        <v>91</v>
      </c>
    </row>
    <row r="155" spans="1:18" ht="30" customHeight="1" x14ac:dyDescent="0.15">
      <c r="A155" s="25"/>
      <c r="B155" s="25" t="s">
        <v>109</v>
      </c>
      <c r="C155" s="25" t="s">
        <v>93</v>
      </c>
      <c r="D155" s="25" t="s">
        <v>92</v>
      </c>
      <c r="E155" s="25" t="s">
        <v>95</v>
      </c>
      <c r="F155" s="25" t="s">
        <v>82</v>
      </c>
      <c r="G155" s="25" t="s">
        <v>67</v>
      </c>
      <c r="H155" s="25" t="s">
        <v>68</v>
      </c>
      <c r="I155" s="25"/>
      <c r="J155" s="25" t="s">
        <v>69</v>
      </c>
      <c r="K155" s="25" t="s">
        <v>70</v>
      </c>
      <c r="L155" s="25" t="s">
        <v>71</v>
      </c>
      <c r="M155" s="25" t="s">
        <v>72</v>
      </c>
      <c r="N155" s="25" t="s">
        <v>73</v>
      </c>
      <c r="O155" s="25" t="s">
        <v>74</v>
      </c>
      <c r="P155" s="25"/>
      <c r="Q155" s="25"/>
      <c r="R155" s="25"/>
    </row>
    <row r="156" spans="1:18" ht="30" customHeight="1" x14ac:dyDescent="0.15">
      <c r="A156" s="25"/>
      <c r="B156" s="25"/>
      <c r="C156" s="25"/>
      <c r="D156" s="25"/>
      <c r="E156" s="25"/>
      <c r="F156" s="25"/>
      <c r="G156" s="25"/>
      <c r="H156" s="5" t="s">
        <v>75</v>
      </c>
      <c r="I156" s="5" t="s">
        <v>76</v>
      </c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ht="15" customHeight="1" x14ac:dyDescent="0.15">
      <c r="A157" s="5">
        <v>1</v>
      </c>
      <c r="B157" s="5">
        <v>2</v>
      </c>
      <c r="C157" s="5">
        <v>3</v>
      </c>
      <c r="D157" s="5">
        <v>4</v>
      </c>
      <c r="E157" s="5">
        <v>5</v>
      </c>
      <c r="F157" s="5">
        <v>6</v>
      </c>
      <c r="G157" s="5">
        <v>7</v>
      </c>
      <c r="H157" s="5">
        <v>8</v>
      </c>
      <c r="I157" s="5">
        <v>9</v>
      </c>
      <c r="J157" s="5">
        <v>10</v>
      </c>
      <c r="K157" s="5">
        <v>11</v>
      </c>
      <c r="L157" s="5">
        <v>12</v>
      </c>
      <c r="M157" s="5">
        <v>13</v>
      </c>
      <c r="N157" s="5">
        <v>14</v>
      </c>
      <c r="O157" s="5">
        <v>15</v>
      </c>
      <c r="P157" s="5">
        <v>16</v>
      </c>
      <c r="Q157" s="5">
        <v>17</v>
      </c>
      <c r="R157" s="5">
        <v>18</v>
      </c>
    </row>
    <row r="158" spans="1:18" ht="30" customHeight="1" x14ac:dyDescent="0.15">
      <c r="A158" s="6" t="s">
        <v>124</v>
      </c>
      <c r="B158" s="5" t="s">
        <v>125</v>
      </c>
      <c r="C158" s="5" t="s">
        <v>79</v>
      </c>
      <c r="D158" s="5" t="s">
        <v>79</v>
      </c>
      <c r="E158" s="5" t="s">
        <v>81</v>
      </c>
      <c r="F158" s="5" t="s">
        <v>82</v>
      </c>
      <c r="G158" s="6" t="s">
        <v>96</v>
      </c>
      <c r="H158" s="6" t="s">
        <v>97</v>
      </c>
      <c r="I158" s="5" t="s">
        <v>98</v>
      </c>
      <c r="J158" s="7">
        <v>4048</v>
      </c>
      <c r="K158" s="7">
        <v>4048</v>
      </c>
      <c r="L158" s="7">
        <v>4048</v>
      </c>
      <c r="M158" s="7">
        <v>10</v>
      </c>
      <c r="N158" s="7">
        <f>SUM(J158-K158)</f>
        <v>0</v>
      </c>
      <c r="O158" s="5"/>
      <c r="P158" s="7">
        <v>526.30037549407109</v>
      </c>
      <c r="Q158" s="7"/>
      <c r="R158" s="7">
        <f>N158*P158</f>
        <v>0</v>
      </c>
    </row>
    <row r="159" spans="1:18" ht="15" customHeight="1" x14ac:dyDescent="0.15"/>
    <row r="160" spans="1:18" ht="19.899999999999999" customHeight="1" x14ac:dyDescent="0.15">
      <c r="A160" s="24" t="s">
        <v>99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30" customHeight="1" x14ac:dyDescent="0.15">
      <c r="A161" s="25" t="s">
        <v>62</v>
      </c>
      <c r="B161" s="25" t="s">
        <v>100</v>
      </c>
      <c r="C161" s="25"/>
      <c r="D161" s="25"/>
      <c r="E161" s="25"/>
      <c r="F161" s="25" t="s">
        <v>101</v>
      </c>
      <c r="G161" s="25"/>
      <c r="H161" s="25"/>
      <c r="I161" s="25"/>
    </row>
    <row r="162" spans="1:17" ht="30" customHeight="1" x14ac:dyDescent="0.15">
      <c r="A162" s="25"/>
      <c r="B162" s="5" t="s">
        <v>69</v>
      </c>
      <c r="C162" s="5" t="s">
        <v>70</v>
      </c>
      <c r="D162" s="5" t="s">
        <v>73</v>
      </c>
      <c r="E162" s="5" t="s">
        <v>71</v>
      </c>
      <c r="F162" s="5" t="s">
        <v>102</v>
      </c>
      <c r="G162" s="5" t="s">
        <v>70</v>
      </c>
      <c r="H162" s="5" t="s">
        <v>73</v>
      </c>
      <c r="I162" s="5" t="s">
        <v>71</v>
      </c>
    </row>
    <row r="163" spans="1:17" ht="15" customHeight="1" x14ac:dyDescent="0.15">
      <c r="A163" s="5">
        <v>1</v>
      </c>
      <c r="B163" s="5">
        <v>2</v>
      </c>
      <c r="C163" s="5">
        <v>3</v>
      </c>
      <c r="D163" s="5">
        <v>4</v>
      </c>
      <c r="E163" s="5">
        <v>5</v>
      </c>
      <c r="F163" s="5">
        <v>6</v>
      </c>
      <c r="G163" s="5">
        <v>7</v>
      </c>
      <c r="H163" s="5">
        <v>8</v>
      </c>
      <c r="I163" s="5">
        <v>9</v>
      </c>
    </row>
    <row r="164" spans="1:17" ht="30" customHeight="1" x14ac:dyDescent="0.15">
      <c r="A164" s="6" t="s">
        <v>124</v>
      </c>
      <c r="B164" s="7">
        <v>2130.4639200000001</v>
      </c>
      <c r="C164" s="7">
        <v>2130.4639200000001</v>
      </c>
      <c r="D164" s="7">
        <f>SUM(B164-C164)</f>
        <v>0</v>
      </c>
      <c r="E164" s="7">
        <f>L158*P158/1000</f>
        <v>2130.4639200000001</v>
      </c>
      <c r="F164" s="7">
        <v>0</v>
      </c>
      <c r="G164" s="7">
        <v>0</v>
      </c>
      <c r="H164" s="7">
        <f>F164-G164</f>
        <v>0</v>
      </c>
      <c r="I164" s="7">
        <f>L158*Q158/1000</f>
        <v>0</v>
      </c>
    </row>
    <row r="165" spans="1:17" ht="25.15" customHeight="1" x14ac:dyDescent="0.15">
      <c r="A165" s="30" t="s">
        <v>126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ht="15" customHeight="1" x14ac:dyDescent="0.15"/>
    <row r="167" spans="1:17" ht="40.15" customHeight="1" x14ac:dyDescent="0.15">
      <c r="A167" s="24" t="s">
        <v>54</v>
      </c>
      <c r="B167" s="24"/>
      <c r="C167" s="24"/>
      <c r="D167" s="28" t="s">
        <v>104</v>
      </c>
      <c r="E167" s="28"/>
      <c r="F167" s="28"/>
      <c r="G167" s="28"/>
      <c r="H167" s="28"/>
      <c r="I167" s="28"/>
      <c r="J167" s="28"/>
      <c r="K167" s="29" t="s">
        <v>56</v>
      </c>
      <c r="L167" s="29"/>
      <c r="M167" s="29"/>
      <c r="N167" s="29"/>
      <c r="O167" s="25" t="s">
        <v>127</v>
      </c>
      <c r="P167" s="25"/>
      <c r="Q167" s="25"/>
    </row>
    <row r="168" spans="1:17" ht="15" customHeight="1" x14ac:dyDescent="0.15"/>
    <row r="169" spans="1:17" ht="40.15" customHeight="1" x14ac:dyDescent="0.15">
      <c r="A169" s="24" t="s">
        <v>58</v>
      </c>
      <c r="B169" s="24"/>
      <c r="C169" s="24"/>
      <c r="D169" s="28" t="s">
        <v>106</v>
      </c>
      <c r="E169" s="28"/>
      <c r="F169" s="28"/>
      <c r="G169" s="28"/>
      <c r="H169" s="28"/>
      <c r="I169" s="28"/>
      <c r="J169" s="28"/>
    </row>
    <row r="170" spans="1:17" ht="15" customHeight="1" x14ac:dyDescent="0.15"/>
    <row r="171" spans="1:17" ht="19.899999999999999" customHeight="1" x14ac:dyDescent="0.15">
      <c r="A171" s="24" t="s">
        <v>60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9.899999999999999" customHeight="1" x14ac:dyDescent="0.15">
      <c r="A172" s="24" t="s">
        <v>61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30" customHeight="1" x14ac:dyDescent="0.15">
      <c r="A173" s="25" t="s">
        <v>62</v>
      </c>
      <c r="B173" s="25" t="s">
        <v>63</v>
      </c>
      <c r="C173" s="25"/>
      <c r="D173" s="25"/>
      <c r="E173" s="25" t="s">
        <v>64</v>
      </c>
      <c r="F173" s="25"/>
      <c r="G173" s="25" t="s">
        <v>65</v>
      </c>
      <c r="H173" s="25"/>
      <c r="I173" s="25"/>
      <c r="J173" s="25"/>
      <c r="K173" s="25"/>
      <c r="L173" s="25"/>
      <c r="M173" s="25"/>
      <c r="N173" s="25"/>
      <c r="O173" s="25"/>
      <c r="P173" s="25" t="s">
        <v>66</v>
      </c>
    </row>
    <row r="174" spans="1:17" ht="30" customHeight="1" x14ac:dyDescent="0.15">
      <c r="A174" s="25"/>
      <c r="B174" s="25" t="s">
        <v>67</v>
      </c>
      <c r="C174" s="25" t="s">
        <v>67</v>
      </c>
      <c r="D174" s="25" t="s">
        <v>67</v>
      </c>
      <c r="E174" s="25" t="s">
        <v>67</v>
      </c>
      <c r="F174" s="25" t="s">
        <v>67</v>
      </c>
      <c r="G174" s="25" t="s">
        <v>67</v>
      </c>
      <c r="H174" s="25" t="s">
        <v>68</v>
      </c>
      <c r="I174" s="25"/>
      <c r="J174" s="25" t="s">
        <v>69</v>
      </c>
      <c r="K174" s="25" t="s">
        <v>70</v>
      </c>
      <c r="L174" s="25" t="s">
        <v>71</v>
      </c>
      <c r="M174" s="25" t="s">
        <v>72</v>
      </c>
      <c r="N174" s="25" t="s">
        <v>73</v>
      </c>
      <c r="O174" s="25" t="s">
        <v>74</v>
      </c>
      <c r="P174" s="25"/>
    </row>
    <row r="175" spans="1:17" ht="30" customHeight="1" x14ac:dyDescent="0.15">
      <c r="A175" s="25"/>
      <c r="B175" s="25"/>
      <c r="C175" s="25"/>
      <c r="D175" s="25"/>
      <c r="E175" s="25"/>
      <c r="F175" s="25"/>
      <c r="G175" s="25"/>
      <c r="H175" s="5" t="s">
        <v>75</v>
      </c>
      <c r="I175" s="5" t="s">
        <v>76</v>
      </c>
      <c r="J175" s="25"/>
      <c r="K175" s="25"/>
      <c r="L175" s="25"/>
      <c r="M175" s="25"/>
      <c r="N175" s="25"/>
      <c r="O175" s="25"/>
      <c r="P175" s="25"/>
    </row>
    <row r="176" spans="1:17" ht="15" customHeight="1" x14ac:dyDescent="0.15">
      <c r="A176" s="5">
        <v>1</v>
      </c>
      <c r="B176" s="5">
        <v>2</v>
      </c>
      <c r="C176" s="5">
        <v>3</v>
      </c>
      <c r="D176" s="5">
        <v>4</v>
      </c>
      <c r="E176" s="5">
        <v>5</v>
      </c>
      <c r="F176" s="5">
        <v>6</v>
      </c>
      <c r="G176" s="5">
        <v>7</v>
      </c>
      <c r="H176" s="5">
        <v>8</v>
      </c>
      <c r="I176" s="5">
        <v>9</v>
      </c>
      <c r="J176" s="5">
        <v>10</v>
      </c>
      <c r="K176" s="5">
        <v>11</v>
      </c>
      <c r="L176" s="5">
        <v>12</v>
      </c>
      <c r="M176" s="5">
        <v>13</v>
      </c>
      <c r="N176" s="5">
        <v>14</v>
      </c>
      <c r="O176" s="5">
        <v>15</v>
      </c>
      <c r="P176" s="5">
        <v>16</v>
      </c>
    </row>
    <row r="177" spans="1:18" ht="105" customHeight="1" x14ac:dyDescent="0.15">
      <c r="A177" s="6" t="s">
        <v>128</v>
      </c>
      <c r="B177" s="5" t="s">
        <v>129</v>
      </c>
      <c r="C177" s="5" t="s">
        <v>79</v>
      </c>
      <c r="D177" s="5" t="s">
        <v>79</v>
      </c>
      <c r="E177" s="5" t="s">
        <v>81</v>
      </c>
      <c r="F177" s="5" t="s">
        <v>82</v>
      </c>
      <c r="G177" s="6" t="s">
        <v>83</v>
      </c>
      <c r="H177" s="5" t="s">
        <v>84</v>
      </c>
      <c r="I177" s="5" t="s">
        <v>85</v>
      </c>
      <c r="J177" s="7">
        <v>0</v>
      </c>
      <c r="K177" s="7">
        <v>0</v>
      </c>
      <c r="L177" s="7">
        <v>0</v>
      </c>
      <c r="M177" s="7">
        <v>10</v>
      </c>
      <c r="N177" s="7">
        <f>SUM(J177-K177)</f>
        <v>0</v>
      </c>
      <c r="O177" s="5"/>
      <c r="P177" s="7"/>
    </row>
    <row r="178" spans="1:18" ht="45" customHeight="1" x14ac:dyDescent="0.15">
      <c r="A178" s="6" t="s">
        <v>128</v>
      </c>
      <c r="B178" s="5" t="s">
        <v>129</v>
      </c>
      <c r="C178" s="5" t="s">
        <v>79</v>
      </c>
      <c r="D178" s="5" t="s">
        <v>79</v>
      </c>
      <c r="E178" s="5" t="s">
        <v>81</v>
      </c>
      <c r="F178" s="5" t="s">
        <v>82</v>
      </c>
      <c r="G178" s="6" t="s">
        <v>86</v>
      </c>
      <c r="H178" s="5" t="s">
        <v>84</v>
      </c>
      <c r="I178" s="5" t="s">
        <v>85</v>
      </c>
      <c r="J178" s="7">
        <v>100</v>
      </c>
      <c r="K178" s="7">
        <v>100</v>
      </c>
      <c r="L178" s="7">
        <v>100</v>
      </c>
      <c r="M178" s="7">
        <v>10</v>
      </c>
      <c r="N178" s="7">
        <f>SUM(J178-K178)</f>
        <v>0</v>
      </c>
      <c r="O178" s="5"/>
      <c r="P178" s="7"/>
    </row>
    <row r="179" spans="1:18" ht="15" customHeight="1" x14ac:dyDescent="0.15"/>
    <row r="180" spans="1:18" ht="19.899999999999999" customHeight="1" x14ac:dyDescent="0.15">
      <c r="A180" s="24" t="s">
        <v>87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8" ht="30" customHeight="1" x14ac:dyDescent="0.15">
      <c r="A181" s="25" t="s">
        <v>62</v>
      </c>
      <c r="B181" s="25" t="s">
        <v>63</v>
      </c>
      <c r="C181" s="25"/>
      <c r="D181" s="25"/>
      <c r="E181" s="25" t="s">
        <v>64</v>
      </c>
      <c r="F181" s="25"/>
      <c r="G181" s="25" t="s">
        <v>88</v>
      </c>
      <c r="H181" s="25"/>
      <c r="I181" s="25"/>
      <c r="J181" s="25"/>
      <c r="K181" s="25"/>
      <c r="L181" s="25"/>
      <c r="M181" s="25"/>
      <c r="N181" s="25"/>
      <c r="O181" s="25"/>
      <c r="P181" s="25" t="s">
        <v>89</v>
      </c>
      <c r="Q181" s="25" t="s">
        <v>90</v>
      </c>
      <c r="R181" s="25" t="s">
        <v>91</v>
      </c>
    </row>
    <row r="182" spans="1:18" ht="30" customHeight="1" x14ac:dyDescent="0.15">
      <c r="A182" s="25"/>
      <c r="B182" s="25" t="s">
        <v>109</v>
      </c>
      <c r="C182" s="25" t="s">
        <v>93</v>
      </c>
      <c r="D182" s="25" t="s">
        <v>92</v>
      </c>
      <c r="E182" s="25" t="s">
        <v>95</v>
      </c>
      <c r="F182" s="25" t="s">
        <v>82</v>
      </c>
      <c r="G182" s="25" t="s">
        <v>67</v>
      </c>
      <c r="H182" s="25" t="s">
        <v>68</v>
      </c>
      <c r="I182" s="25"/>
      <c r="J182" s="25" t="s">
        <v>69</v>
      </c>
      <c r="K182" s="25" t="s">
        <v>70</v>
      </c>
      <c r="L182" s="25" t="s">
        <v>71</v>
      </c>
      <c r="M182" s="25" t="s">
        <v>72</v>
      </c>
      <c r="N182" s="25" t="s">
        <v>73</v>
      </c>
      <c r="O182" s="25" t="s">
        <v>74</v>
      </c>
      <c r="P182" s="25"/>
      <c r="Q182" s="25"/>
      <c r="R182" s="25"/>
    </row>
    <row r="183" spans="1:18" ht="30" customHeight="1" x14ac:dyDescent="0.15">
      <c r="A183" s="25"/>
      <c r="B183" s="25"/>
      <c r="C183" s="25"/>
      <c r="D183" s="25"/>
      <c r="E183" s="25"/>
      <c r="F183" s="25"/>
      <c r="G183" s="25"/>
      <c r="H183" s="5" t="s">
        <v>75</v>
      </c>
      <c r="I183" s="5" t="s">
        <v>76</v>
      </c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ht="15" customHeight="1" x14ac:dyDescent="0.15">
      <c r="A184" s="5">
        <v>1</v>
      </c>
      <c r="B184" s="5">
        <v>2</v>
      </c>
      <c r="C184" s="5">
        <v>3</v>
      </c>
      <c r="D184" s="5">
        <v>4</v>
      </c>
      <c r="E184" s="5">
        <v>5</v>
      </c>
      <c r="F184" s="5">
        <v>6</v>
      </c>
      <c r="G184" s="5">
        <v>7</v>
      </c>
      <c r="H184" s="5">
        <v>8</v>
      </c>
      <c r="I184" s="5">
        <v>9</v>
      </c>
      <c r="J184" s="5">
        <v>10</v>
      </c>
      <c r="K184" s="5">
        <v>11</v>
      </c>
      <c r="L184" s="5">
        <v>12</v>
      </c>
      <c r="M184" s="5">
        <v>13</v>
      </c>
      <c r="N184" s="5">
        <v>14</v>
      </c>
      <c r="O184" s="5">
        <v>15</v>
      </c>
      <c r="P184" s="5">
        <v>16</v>
      </c>
      <c r="Q184" s="5">
        <v>17</v>
      </c>
      <c r="R184" s="5">
        <v>18</v>
      </c>
    </row>
    <row r="185" spans="1:18" ht="30" customHeight="1" x14ac:dyDescent="0.15">
      <c r="A185" s="6" t="s">
        <v>128</v>
      </c>
      <c r="B185" s="5" t="s">
        <v>129</v>
      </c>
      <c r="C185" s="5" t="s">
        <v>79</v>
      </c>
      <c r="D185" s="5" t="s">
        <v>79</v>
      </c>
      <c r="E185" s="5" t="s">
        <v>81</v>
      </c>
      <c r="F185" s="5" t="s">
        <v>82</v>
      </c>
      <c r="G185" s="6" t="s">
        <v>96</v>
      </c>
      <c r="H185" s="6" t="s">
        <v>97</v>
      </c>
      <c r="I185" s="5" t="s">
        <v>98</v>
      </c>
      <c r="J185" s="7">
        <v>1680</v>
      </c>
      <c r="K185" s="7">
        <v>1680</v>
      </c>
      <c r="L185" s="7">
        <v>1680</v>
      </c>
      <c r="M185" s="7">
        <v>10</v>
      </c>
      <c r="N185" s="7">
        <f>SUM(J185-K185)</f>
        <v>0</v>
      </c>
      <c r="O185" s="5"/>
      <c r="P185" s="7">
        <v>563.17391666666663</v>
      </c>
      <c r="Q185" s="7"/>
      <c r="R185" s="7">
        <f>N185*P185</f>
        <v>0</v>
      </c>
    </row>
    <row r="186" spans="1:18" ht="15" customHeight="1" x14ac:dyDescent="0.15"/>
    <row r="187" spans="1:18" ht="19.899999999999999" customHeight="1" x14ac:dyDescent="0.15">
      <c r="A187" s="24" t="s">
        <v>99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8" ht="30" customHeight="1" x14ac:dyDescent="0.15">
      <c r="A188" s="25" t="s">
        <v>62</v>
      </c>
      <c r="B188" s="25" t="s">
        <v>100</v>
      </c>
      <c r="C188" s="25"/>
      <c r="D188" s="25"/>
      <c r="E188" s="25"/>
      <c r="F188" s="25" t="s">
        <v>101</v>
      </c>
      <c r="G188" s="25"/>
      <c r="H188" s="25"/>
      <c r="I188" s="25"/>
    </row>
    <row r="189" spans="1:18" ht="30" customHeight="1" x14ac:dyDescent="0.15">
      <c r="A189" s="25"/>
      <c r="B189" s="5" t="s">
        <v>69</v>
      </c>
      <c r="C189" s="5" t="s">
        <v>70</v>
      </c>
      <c r="D189" s="5" t="s">
        <v>73</v>
      </c>
      <c r="E189" s="5" t="s">
        <v>71</v>
      </c>
      <c r="F189" s="5" t="s">
        <v>102</v>
      </c>
      <c r="G189" s="5" t="s">
        <v>70</v>
      </c>
      <c r="H189" s="5" t="s">
        <v>73</v>
      </c>
      <c r="I189" s="5" t="s">
        <v>71</v>
      </c>
    </row>
    <row r="190" spans="1:18" ht="15" customHeight="1" x14ac:dyDescent="0.15">
      <c r="A190" s="5">
        <v>1</v>
      </c>
      <c r="B190" s="5">
        <v>2</v>
      </c>
      <c r="C190" s="5">
        <v>3</v>
      </c>
      <c r="D190" s="5">
        <v>4</v>
      </c>
      <c r="E190" s="5">
        <v>5</v>
      </c>
      <c r="F190" s="5">
        <v>6</v>
      </c>
      <c r="G190" s="5">
        <v>7</v>
      </c>
      <c r="H190" s="5">
        <v>8</v>
      </c>
      <c r="I190" s="5">
        <v>9</v>
      </c>
    </row>
    <row r="191" spans="1:18" ht="30" customHeight="1" x14ac:dyDescent="0.15">
      <c r="A191" s="6" t="s">
        <v>128</v>
      </c>
      <c r="B191" s="7">
        <v>946.13217999999995</v>
      </c>
      <c r="C191" s="7">
        <v>946.13217999999995</v>
      </c>
      <c r="D191" s="7">
        <f>SUM(B191-C191)</f>
        <v>0</v>
      </c>
      <c r="E191" s="7">
        <f>L185*P185/1000</f>
        <v>946.13217999999995</v>
      </c>
      <c r="F191" s="7">
        <v>0</v>
      </c>
      <c r="G191" s="7">
        <v>0</v>
      </c>
      <c r="H191" s="7">
        <f>F191-G191</f>
        <v>0</v>
      </c>
      <c r="I191" s="7">
        <f>L185*Q185/1000</f>
        <v>0</v>
      </c>
    </row>
    <row r="192" spans="1:18" ht="25.15" customHeight="1" x14ac:dyDescent="0.15">
      <c r="A192" s="30" t="s">
        <v>130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1:18" ht="15" customHeight="1" x14ac:dyDescent="0.15"/>
    <row r="194" spans="1:18" ht="40.15" customHeight="1" x14ac:dyDescent="0.15">
      <c r="A194" s="24" t="s">
        <v>54</v>
      </c>
      <c r="B194" s="24"/>
      <c r="C194" s="24"/>
      <c r="D194" s="28" t="s">
        <v>104</v>
      </c>
      <c r="E194" s="28"/>
      <c r="F194" s="28"/>
      <c r="G194" s="28"/>
      <c r="H194" s="28"/>
      <c r="I194" s="28"/>
      <c r="J194" s="28"/>
      <c r="K194" s="29" t="s">
        <v>56</v>
      </c>
      <c r="L194" s="29"/>
      <c r="M194" s="29"/>
      <c r="N194" s="29"/>
      <c r="O194" s="25" t="s">
        <v>131</v>
      </c>
      <c r="P194" s="25"/>
      <c r="Q194" s="25"/>
    </row>
    <row r="195" spans="1:18" ht="15" customHeight="1" x14ac:dyDescent="0.15"/>
    <row r="196" spans="1:18" ht="40.15" customHeight="1" x14ac:dyDescent="0.15">
      <c r="A196" s="24" t="s">
        <v>58</v>
      </c>
      <c r="B196" s="24"/>
      <c r="C196" s="24"/>
      <c r="D196" s="28" t="s">
        <v>106</v>
      </c>
      <c r="E196" s="28"/>
      <c r="F196" s="28"/>
      <c r="G196" s="28"/>
      <c r="H196" s="28"/>
      <c r="I196" s="28"/>
      <c r="J196" s="28"/>
    </row>
    <row r="197" spans="1:18" ht="15" customHeight="1" x14ac:dyDescent="0.15"/>
    <row r="198" spans="1:18" ht="19.899999999999999" customHeight="1" x14ac:dyDescent="0.15">
      <c r="A198" s="24" t="s">
        <v>60</v>
      </c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8" ht="19.899999999999999" customHeight="1" x14ac:dyDescent="0.15">
      <c r="A199" s="24" t="s">
        <v>61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8" ht="30" customHeight="1" x14ac:dyDescent="0.15">
      <c r="A200" s="25" t="s">
        <v>62</v>
      </c>
      <c r="B200" s="25" t="s">
        <v>63</v>
      </c>
      <c r="C200" s="25"/>
      <c r="D200" s="25"/>
      <c r="E200" s="25" t="s">
        <v>64</v>
      </c>
      <c r="F200" s="25"/>
      <c r="G200" s="25" t="s">
        <v>65</v>
      </c>
      <c r="H200" s="25"/>
      <c r="I200" s="25"/>
      <c r="J200" s="25"/>
      <c r="K200" s="25"/>
      <c r="L200" s="25"/>
      <c r="M200" s="25"/>
      <c r="N200" s="25"/>
      <c r="O200" s="25"/>
      <c r="P200" s="25" t="s">
        <v>66</v>
      </c>
    </row>
    <row r="201" spans="1:18" ht="30" customHeight="1" x14ac:dyDescent="0.15">
      <c r="A201" s="25"/>
      <c r="B201" s="25" t="s">
        <v>67</v>
      </c>
      <c r="C201" s="25" t="s">
        <v>67</v>
      </c>
      <c r="D201" s="25" t="s">
        <v>67</v>
      </c>
      <c r="E201" s="25" t="s">
        <v>67</v>
      </c>
      <c r="F201" s="25" t="s">
        <v>67</v>
      </c>
      <c r="G201" s="25" t="s">
        <v>67</v>
      </c>
      <c r="H201" s="25" t="s">
        <v>68</v>
      </c>
      <c r="I201" s="25"/>
      <c r="J201" s="25" t="s">
        <v>69</v>
      </c>
      <c r="K201" s="25" t="s">
        <v>70</v>
      </c>
      <c r="L201" s="25" t="s">
        <v>71</v>
      </c>
      <c r="M201" s="25" t="s">
        <v>72</v>
      </c>
      <c r="N201" s="25" t="s">
        <v>73</v>
      </c>
      <c r="O201" s="25" t="s">
        <v>74</v>
      </c>
      <c r="P201" s="25"/>
    </row>
    <row r="202" spans="1:18" ht="30" customHeight="1" x14ac:dyDescent="0.15">
      <c r="A202" s="25"/>
      <c r="B202" s="25"/>
      <c r="C202" s="25"/>
      <c r="D202" s="25"/>
      <c r="E202" s="25"/>
      <c r="F202" s="25"/>
      <c r="G202" s="25"/>
      <c r="H202" s="5" t="s">
        <v>75</v>
      </c>
      <c r="I202" s="5" t="s">
        <v>76</v>
      </c>
      <c r="J202" s="25"/>
      <c r="K202" s="25"/>
      <c r="L202" s="25"/>
      <c r="M202" s="25"/>
      <c r="N202" s="25"/>
      <c r="O202" s="25"/>
      <c r="P202" s="25"/>
    </row>
    <row r="203" spans="1:18" ht="15" customHeight="1" x14ac:dyDescent="0.15">
      <c r="A203" s="5">
        <v>1</v>
      </c>
      <c r="B203" s="5">
        <v>2</v>
      </c>
      <c r="C203" s="5">
        <v>3</v>
      </c>
      <c r="D203" s="5">
        <v>4</v>
      </c>
      <c r="E203" s="5">
        <v>5</v>
      </c>
      <c r="F203" s="5">
        <v>6</v>
      </c>
      <c r="G203" s="5">
        <v>7</v>
      </c>
      <c r="H203" s="5">
        <v>8</v>
      </c>
      <c r="I203" s="5">
        <v>9</v>
      </c>
      <c r="J203" s="5">
        <v>10</v>
      </c>
      <c r="K203" s="5">
        <v>11</v>
      </c>
      <c r="L203" s="5">
        <v>12</v>
      </c>
      <c r="M203" s="5">
        <v>13</v>
      </c>
      <c r="N203" s="5">
        <v>14</v>
      </c>
      <c r="O203" s="5">
        <v>15</v>
      </c>
      <c r="P203" s="5">
        <v>16</v>
      </c>
    </row>
    <row r="204" spans="1:18" ht="105" customHeight="1" x14ac:dyDescent="0.15">
      <c r="A204" s="6" t="s">
        <v>132</v>
      </c>
      <c r="B204" s="5" t="s">
        <v>133</v>
      </c>
      <c r="C204" s="5" t="s">
        <v>79</v>
      </c>
      <c r="D204" s="5" t="s">
        <v>79</v>
      </c>
      <c r="E204" s="5" t="s">
        <v>81</v>
      </c>
      <c r="F204" s="5"/>
      <c r="G204" s="6" t="s">
        <v>83</v>
      </c>
      <c r="H204" s="5" t="s">
        <v>84</v>
      </c>
      <c r="I204" s="5" t="s">
        <v>85</v>
      </c>
      <c r="J204" s="7">
        <v>0</v>
      </c>
      <c r="K204" s="7">
        <v>0</v>
      </c>
      <c r="L204" s="7">
        <v>0</v>
      </c>
      <c r="M204" s="7">
        <v>10</v>
      </c>
      <c r="N204" s="7">
        <f>SUM(J204-K204)</f>
        <v>0</v>
      </c>
      <c r="O204" s="5"/>
      <c r="P204" s="7"/>
    </row>
    <row r="205" spans="1:18" ht="45" customHeight="1" x14ac:dyDescent="0.15">
      <c r="A205" s="6" t="s">
        <v>132</v>
      </c>
      <c r="B205" s="5" t="s">
        <v>133</v>
      </c>
      <c r="C205" s="5" t="s">
        <v>79</v>
      </c>
      <c r="D205" s="5" t="s">
        <v>79</v>
      </c>
      <c r="E205" s="5" t="s">
        <v>81</v>
      </c>
      <c r="F205" s="5"/>
      <c r="G205" s="6" t="s">
        <v>86</v>
      </c>
      <c r="H205" s="5" t="s">
        <v>84</v>
      </c>
      <c r="I205" s="5" t="s">
        <v>85</v>
      </c>
      <c r="J205" s="7">
        <v>100</v>
      </c>
      <c r="K205" s="7">
        <v>100</v>
      </c>
      <c r="L205" s="7">
        <v>100</v>
      </c>
      <c r="M205" s="7">
        <v>10</v>
      </c>
      <c r="N205" s="7">
        <f>SUM(J205-K205)</f>
        <v>0</v>
      </c>
      <c r="O205" s="5"/>
      <c r="P205" s="7"/>
    </row>
    <row r="206" spans="1:18" ht="15" customHeight="1" x14ac:dyDescent="0.15"/>
    <row r="207" spans="1:18" ht="19.899999999999999" customHeight="1" x14ac:dyDescent="0.15">
      <c r="A207" s="24" t="s">
        <v>87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8" ht="30" customHeight="1" x14ac:dyDescent="0.15">
      <c r="A208" s="25" t="s">
        <v>62</v>
      </c>
      <c r="B208" s="25" t="s">
        <v>63</v>
      </c>
      <c r="C208" s="25"/>
      <c r="D208" s="25"/>
      <c r="E208" s="25" t="s">
        <v>64</v>
      </c>
      <c r="F208" s="25"/>
      <c r="G208" s="25" t="s">
        <v>88</v>
      </c>
      <c r="H208" s="25"/>
      <c r="I208" s="25"/>
      <c r="J208" s="25"/>
      <c r="K208" s="25"/>
      <c r="L208" s="25"/>
      <c r="M208" s="25"/>
      <c r="N208" s="25"/>
      <c r="O208" s="25"/>
      <c r="P208" s="25" t="s">
        <v>89</v>
      </c>
      <c r="Q208" s="25" t="s">
        <v>90</v>
      </c>
      <c r="R208" s="25" t="s">
        <v>91</v>
      </c>
    </row>
    <row r="209" spans="1:18" ht="30" customHeight="1" x14ac:dyDescent="0.15">
      <c r="A209" s="25"/>
      <c r="B209" s="25" t="s">
        <v>109</v>
      </c>
      <c r="C209" s="25" t="s">
        <v>93</v>
      </c>
      <c r="D209" s="25" t="s">
        <v>92</v>
      </c>
      <c r="E209" s="25" t="s">
        <v>95</v>
      </c>
      <c r="F209" s="25" t="s">
        <v>82</v>
      </c>
      <c r="G209" s="25" t="s">
        <v>67</v>
      </c>
      <c r="H209" s="25" t="s">
        <v>68</v>
      </c>
      <c r="I209" s="25"/>
      <c r="J209" s="25" t="s">
        <v>69</v>
      </c>
      <c r="K209" s="25" t="s">
        <v>70</v>
      </c>
      <c r="L209" s="25" t="s">
        <v>71</v>
      </c>
      <c r="M209" s="25" t="s">
        <v>72</v>
      </c>
      <c r="N209" s="25" t="s">
        <v>73</v>
      </c>
      <c r="O209" s="25" t="s">
        <v>74</v>
      </c>
      <c r="P209" s="25"/>
      <c r="Q209" s="25"/>
      <c r="R209" s="25"/>
    </row>
    <row r="210" spans="1:18" ht="30" customHeight="1" x14ac:dyDescent="0.15">
      <c r="A210" s="25"/>
      <c r="B210" s="25"/>
      <c r="C210" s="25"/>
      <c r="D210" s="25"/>
      <c r="E210" s="25"/>
      <c r="F210" s="25"/>
      <c r="G210" s="25"/>
      <c r="H210" s="5" t="s">
        <v>75</v>
      </c>
      <c r="I210" s="5" t="s">
        <v>76</v>
      </c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 ht="15" customHeight="1" x14ac:dyDescent="0.15">
      <c r="A211" s="5">
        <v>1</v>
      </c>
      <c r="B211" s="5">
        <v>2</v>
      </c>
      <c r="C211" s="5">
        <v>3</v>
      </c>
      <c r="D211" s="5">
        <v>4</v>
      </c>
      <c r="E211" s="5">
        <v>5</v>
      </c>
      <c r="F211" s="5">
        <v>6</v>
      </c>
      <c r="G211" s="5">
        <v>7</v>
      </c>
      <c r="H211" s="5">
        <v>8</v>
      </c>
      <c r="I211" s="5">
        <v>9</v>
      </c>
      <c r="J211" s="5">
        <v>10</v>
      </c>
      <c r="K211" s="5">
        <v>11</v>
      </c>
      <c r="L211" s="5">
        <v>12</v>
      </c>
      <c r="M211" s="5">
        <v>13</v>
      </c>
      <c r="N211" s="5">
        <v>14</v>
      </c>
      <c r="O211" s="5">
        <v>15</v>
      </c>
      <c r="P211" s="5">
        <v>16</v>
      </c>
      <c r="Q211" s="5">
        <v>17</v>
      </c>
      <c r="R211" s="5">
        <v>18</v>
      </c>
    </row>
    <row r="212" spans="1:18" ht="45" customHeight="1" x14ac:dyDescent="0.15">
      <c r="A212" s="6" t="s">
        <v>132</v>
      </c>
      <c r="B212" s="5" t="s">
        <v>133</v>
      </c>
      <c r="C212" s="5" t="s">
        <v>79</v>
      </c>
      <c r="D212" s="5" t="s">
        <v>79</v>
      </c>
      <c r="E212" s="5" t="s">
        <v>81</v>
      </c>
      <c r="F212" s="5"/>
      <c r="G212" s="6" t="s">
        <v>96</v>
      </c>
      <c r="H212" s="6" t="s">
        <v>97</v>
      </c>
      <c r="I212" s="5" t="s">
        <v>98</v>
      </c>
      <c r="J212" s="7">
        <v>2520</v>
      </c>
      <c r="K212" s="7">
        <v>2520</v>
      </c>
      <c r="L212" s="7">
        <v>2520</v>
      </c>
      <c r="M212" s="7">
        <v>10</v>
      </c>
      <c r="N212" s="7">
        <f>SUM(J212-K212)</f>
        <v>0</v>
      </c>
      <c r="O212" s="5"/>
      <c r="P212" s="7">
        <v>492.5823650793651</v>
      </c>
      <c r="Q212" s="7"/>
      <c r="R212" s="7">
        <f>N212*P212</f>
        <v>0</v>
      </c>
    </row>
    <row r="213" spans="1:18" ht="15" customHeight="1" x14ac:dyDescent="0.15"/>
    <row r="214" spans="1:18" ht="19.899999999999999" customHeight="1" x14ac:dyDescent="0.15">
      <c r="A214" s="24" t="s">
        <v>99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8" ht="30" customHeight="1" x14ac:dyDescent="0.15">
      <c r="A215" s="25" t="s">
        <v>62</v>
      </c>
      <c r="B215" s="25" t="s">
        <v>100</v>
      </c>
      <c r="C215" s="25"/>
      <c r="D215" s="25"/>
      <c r="E215" s="25"/>
      <c r="F215" s="25" t="s">
        <v>101</v>
      </c>
      <c r="G215" s="25"/>
      <c r="H215" s="25"/>
      <c r="I215" s="25"/>
    </row>
    <row r="216" spans="1:18" ht="30" customHeight="1" x14ac:dyDescent="0.15">
      <c r="A216" s="25"/>
      <c r="B216" s="5" t="s">
        <v>69</v>
      </c>
      <c r="C216" s="5" t="s">
        <v>70</v>
      </c>
      <c r="D216" s="5" t="s">
        <v>73</v>
      </c>
      <c r="E216" s="5" t="s">
        <v>71</v>
      </c>
      <c r="F216" s="5" t="s">
        <v>102</v>
      </c>
      <c r="G216" s="5" t="s">
        <v>70</v>
      </c>
      <c r="H216" s="5" t="s">
        <v>73</v>
      </c>
      <c r="I216" s="5" t="s">
        <v>71</v>
      </c>
    </row>
    <row r="217" spans="1:18" ht="15" customHeight="1" x14ac:dyDescent="0.15">
      <c r="A217" s="5">
        <v>1</v>
      </c>
      <c r="B217" s="5">
        <v>2</v>
      </c>
      <c r="C217" s="5">
        <v>3</v>
      </c>
      <c r="D217" s="5">
        <v>4</v>
      </c>
      <c r="E217" s="5">
        <v>5</v>
      </c>
      <c r="F217" s="5">
        <v>6</v>
      </c>
      <c r="G217" s="5">
        <v>7</v>
      </c>
      <c r="H217" s="5">
        <v>8</v>
      </c>
      <c r="I217" s="5">
        <v>9</v>
      </c>
    </row>
    <row r="218" spans="1:18" ht="30" customHeight="1" x14ac:dyDescent="0.15">
      <c r="A218" s="6" t="s">
        <v>132</v>
      </c>
      <c r="B218" s="7">
        <v>1241.30756</v>
      </c>
      <c r="C218" s="7">
        <v>1241.30756</v>
      </c>
      <c r="D218" s="7">
        <f>SUM(B218-C218)</f>
        <v>0</v>
      </c>
      <c r="E218" s="7">
        <f>L212*P212/1000</f>
        <v>1241.30756</v>
      </c>
      <c r="F218" s="7">
        <v>0</v>
      </c>
      <c r="G218" s="7">
        <v>0</v>
      </c>
      <c r="H218" s="7">
        <f>F218-G218</f>
        <v>0</v>
      </c>
      <c r="I218" s="7">
        <f>L212*Q212/1000</f>
        <v>0</v>
      </c>
    </row>
    <row r="219" spans="1:18" ht="19.899999999999999" customHeight="1" x14ac:dyDescent="0.15"/>
    <row r="220" spans="1:18" ht="19.899999999999999" customHeight="1" x14ac:dyDescent="0.15"/>
    <row r="221" spans="1:18" ht="30" customHeight="1" x14ac:dyDescent="0.15">
      <c r="A221" s="9" t="s">
        <v>134</v>
      </c>
      <c r="B221" s="26"/>
      <c r="C221" s="26"/>
      <c r="D221" s="27" t="s">
        <v>135</v>
      </c>
      <c r="E221" s="27"/>
    </row>
    <row r="222" spans="1:18" ht="10.15" customHeight="1" x14ac:dyDescent="0.15">
      <c r="B222" s="22" t="s">
        <v>9</v>
      </c>
      <c r="C222" s="22"/>
      <c r="D222" s="22" t="s">
        <v>10</v>
      </c>
      <c r="E222" s="22"/>
    </row>
    <row r="223" spans="1:18" ht="15" customHeight="1" x14ac:dyDescent="0.15"/>
    <row r="224" spans="1:18" ht="19.899999999999999" customHeight="1" x14ac:dyDescent="0.15">
      <c r="B224" s="23" t="s">
        <v>0</v>
      </c>
      <c r="C224" s="23"/>
      <c r="D224" s="23"/>
      <c r="E224" s="23"/>
    </row>
    <row r="225" spans="2:5" ht="19.899999999999999" customHeight="1" x14ac:dyDescent="0.15">
      <c r="B225" s="20" t="s">
        <v>136</v>
      </c>
      <c r="C225" s="20"/>
      <c r="D225" s="20"/>
      <c r="E225" s="20"/>
    </row>
    <row r="226" spans="2:5" ht="19.899999999999999" customHeight="1" x14ac:dyDescent="0.15">
      <c r="B226" s="20" t="s">
        <v>137</v>
      </c>
      <c r="C226" s="20"/>
      <c r="D226" s="20"/>
      <c r="E226" s="20"/>
    </row>
    <row r="227" spans="2:5" ht="19.899999999999999" customHeight="1" x14ac:dyDescent="0.15">
      <c r="B227" s="20" t="s">
        <v>138</v>
      </c>
      <c r="C227" s="20"/>
      <c r="D227" s="20"/>
      <c r="E227" s="20"/>
    </row>
    <row r="228" spans="2:5" ht="19.899999999999999" customHeight="1" x14ac:dyDescent="0.15">
      <c r="B228" s="20" t="s">
        <v>139</v>
      </c>
      <c r="C228" s="20"/>
      <c r="D228" s="20"/>
      <c r="E228" s="20"/>
    </row>
    <row r="229" spans="2:5" ht="19.899999999999999" customHeight="1" x14ac:dyDescent="0.15">
      <c r="B229" s="20" t="s">
        <v>140</v>
      </c>
      <c r="C229" s="20"/>
      <c r="D229" s="20"/>
      <c r="E229" s="20"/>
    </row>
    <row r="230" spans="2:5" ht="19.899999999999999" customHeight="1" x14ac:dyDescent="0.15">
      <c r="B230" s="21" t="s">
        <v>141</v>
      </c>
      <c r="C230" s="21"/>
      <c r="D230" s="21"/>
      <c r="E230" s="21"/>
    </row>
  </sheetData>
  <sheetProtection password="CE12" sheet="1" objects="1" scenarios="1"/>
  <mergeCells count="428">
    <mergeCell ref="A1:Q1"/>
    <mergeCell ref="A3:Q3"/>
    <mergeCell ref="A5:C5"/>
    <mergeCell ref="D5:J5"/>
    <mergeCell ref="K5:N5"/>
    <mergeCell ref="O5:Q5"/>
    <mergeCell ref="A7:C7"/>
    <mergeCell ref="D7:J7"/>
    <mergeCell ref="A9:Q9"/>
    <mergeCell ref="A10:Q10"/>
    <mergeCell ref="A11:A13"/>
    <mergeCell ref="B11:D11"/>
    <mergeCell ref="E11:F11"/>
    <mergeCell ref="G11:O11"/>
    <mergeCell ref="P11:P13"/>
    <mergeCell ref="B12:B13"/>
    <mergeCell ref="C12:C13"/>
    <mergeCell ref="D12:D13"/>
    <mergeCell ref="E12:E13"/>
    <mergeCell ref="F12:F13"/>
    <mergeCell ref="G12:G13"/>
    <mergeCell ref="H12:I12"/>
    <mergeCell ref="O12:O13"/>
    <mergeCell ref="A18:Q18"/>
    <mergeCell ref="A19:A21"/>
    <mergeCell ref="B19:D19"/>
    <mergeCell ref="E19:F19"/>
    <mergeCell ref="G19:O19"/>
    <mergeCell ref="P19:P21"/>
    <mergeCell ref="Q19:Q21"/>
    <mergeCell ref="J12:J13"/>
    <mergeCell ref="K12:K13"/>
    <mergeCell ref="L12:L13"/>
    <mergeCell ref="M12:M13"/>
    <mergeCell ref="N12:N13"/>
    <mergeCell ref="R19:R21"/>
    <mergeCell ref="B20:B21"/>
    <mergeCell ref="C20:C21"/>
    <mergeCell ref="D20:D21"/>
    <mergeCell ref="E20:E21"/>
    <mergeCell ref="F20:F21"/>
    <mergeCell ref="G20:G21"/>
    <mergeCell ref="H20:I20"/>
    <mergeCell ref="J20:J21"/>
    <mergeCell ref="K20:K21"/>
    <mergeCell ref="L20:L21"/>
    <mergeCell ref="M20:M21"/>
    <mergeCell ref="N20:N21"/>
    <mergeCell ref="O20:O21"/>
    <mergeCell ref="A32:C32"/>
    <mergeCell ref="D32:J32"/>
    <mergeCell ref="K32:N32"/>
    <mergeCell ref="O32:Q32"/>
    <mergeCell ref="A34:C34"/>
    <mergeCell ref="D34:J34"/>
    <mergeCell ref="A25:Q25"/>
    <mergeCell ref="A26:A27"/>
    <mergeCell ref="B26:E26"/>
    <mergeCell ref="F26:I26"/>
    <mergeCell ref="A30:Q30"/>
    <mergeCell ref="A36:Q36"/>
    <mergeCell ref="A37:Q37"/>
    <mergeCell ref="A38:A40"/>
    <mergeCell ref="B38:D38"/>
    <mergeCell ref="E38:F38"/>
    <mergeCell ref="G38:O38"/>
    <mergeCell ref="P38:P40"/>
    <mergeCell ref="B39:B40"/>
    <mergeCell ref="C39:C40"/>
    <mergeCell ref="D39:D40"/>
    <mergeCell ref="E39:E40"/>
    <mergeCell ref="F39:F40"/>
    <mergeCell ref="G39:G40"/>
    <mergeCell ref="H39:I39"/>
    <mergeCell ref="J39:J40"/>
    <mergeCell ref="K39:K40"/>
    <mergeCell ref="A46:A48"/>
    <mergeCell ref="B46:D46"/>
    <mergeCell ref="E46:F46"/>
    <mergeCell ref="G46:O46"/>
    <mergeCell ref="P46:P48"/>
    <mergeCell ref="L39:L40"/>
    <mergeCell ref="M39:M40"/>
    <mergeCell ref="N39:N40"/>
    <mergeCell ref="O39:O40"/>
    <mergeCell ref="A45:Q45"/>
    <mergeCell ref="Q46:Q48"/>
    <mergeCell ref="R46:R48"/>
    <mergeCell ref="B47:B48"/>
    <mergeCell ref="C47:C48"/>
    <mergeCell ref="D47:D48"/>
    <mergeCell ref="E47:E48"/>
    <mergeCell ref="F47:F48"/>
    <mergeCell ref="G47:G48"/>
    <mergeCell ref="H47:I47"/>
    <mergeCell ref="J47:J48"/>
    <mergeCell ref="K47:K48"/>
    <mergeCell ref="L47:L48"/>
    <mergeCell ref="M47:M48"/>
    <mergeCell ref="N47:N48"/>
    <mergeCell ref="O47:O48"/>
    <mergeCell ref="A59:C59"/>
    <mergeCell ref="D59:J59"/>
    <mergeCell ref="K59:N59"/>
    <mergeCell ref="O59:Q59"/>
    <mergeCell ref="A61:C61"/>
    <mergeCell ref="D61:J61"/>
    <mergeCell ref="A52:Q52"/>
    <mergeCell ref="A53:A54"/>
    <mergeCell ref="B53:E53"/>
    <mergeCell ref="F53:I53"/>
    <mergeCell ref="A57:Q57"/>
    <mergeCell ref="A63:Q63"/>
    <mergeCell ref="A64:Q64"/>
    <mergeCell ref="A65:A67"/>
    <mergeCell ref="B65:D65"/>
    <mergeCell ref="E65:F65"/>
    <mergeCell ref="G65:O65"/>
    <mergeCell ref="P65:P67"/>
    <mergeCell ref="B66:B67"/>
    <mergeCell ref="C66:C67"/>
    <mergeCell ref="D66:D67"/>
    <mergeCell ref="E66:E67"/>
    <mergeCell ref="F66:F67"/>
    <mergeCell ref="G66:G67"/>
    <mergeCell ref="H66:I66"/>
    <mergeCell ref="J66:J67"/>
    <mergeCell ref="K66:K67"/>
    <mergeCell ref="A73:A75"/>
    <mergeCell ref="B73:D73"/>
    <mergeCell ref="E73:F73"/>
    <mergeCell ref="G73:O73"/>
    <mergeCell ref="P73:P75"/>
    <mergeCell ref="L66:L67"/>
    <mergeCell ref="M66:M67"/>
    <mergeCell ref="N66:N67"/>
    <mergeCell ref="O66:O67"/>
    <mergeCell ref="A72:Q72"/>
    <mergeCell ref="Q73:Q75"/>
    <mergeCell ref="R73:R75"/>
    <mergeCell ref="B74:B75"/>
    <mergeCell ref="C74:C75"/>
    <mergeCell ref="D74:D75"/>
    <mergeCell ref="E74:E75"/>
    <mergeCell ref="F74:F75"/>
    <mergeCell ref="G74:G75"/>
    <mergeCell ref="H74:I74"/>
    <mergeCell ref="J74:J75"/>
    <mergeCell ref="K74:K75"/>
    <mergeCell ref="L74:L75"/>
    <mergeCell ref="M74:M75"/>
    <mergeCell ref="N74:N75"/>
    <mergeCell ref="O74:O75"/>
    <mergeCell ref="A86:C86"/>
    <mergeCell ref="D86:J86"/>
    <mergeCell ref="K86:N86"/>
    <mergeCell ref="O86:Q86"/>
    <mergeCell ref="A88:C88"/>
    <mergeCell ref="D88:J88"/>
    <mergeCell ref="A79:Q79"/>
    <mergeCell ref="A80:A81"/>
    <mergeCell ref="B80:E80"/>
    <mergeCell ref="F80:I80"/>
    <mergeCell ref="A84:Q84"/>
    <mergeCell ref="A90:Q90"/>
    <mergeCell ref="A91:Q91"/>
    <mergeCell ref="A92:A94"/>
    <mergeCell ref="B92:D92"/>
    <mergeCell ref="E92:F92"/>
    <mergeCell ref="G92:O92"/>
    <mergeCell ref="P92:P94"/>
    <mergeCell ref="B93:B94"/>
    <mergeCell ref="C93:C94"/>
    <mergeCell ref="D93:D94"/>
    <mergeCell ref="E93:E94"/>
    <mergeCell ref="F93:F94"/>
    <mergeCell ref="G93:G94"/>
    <mergeCell ref="H93:I93"/>
    <mergeCell ref="J93:J94"/>
    <mergeCell ref="K93:K94"/>
    <mergeCell ref="A100:A102"/>
    <mergeCell ref="B100:D100"/>
    <mergeCell ref="E100:F100"/>
    <mergeCell ref="G100:O100"/>
    <mergeCell ref="P100:P102"/>
    <mergeCell ref="L93:L94"/>
    <mergeCell ref="M93:M94"/>
    <mergeCell ref="N93:N94"/>
    <mergeCell ref="O93:O94"/>
    <mergeCell ref="A99:Q99"/>
    <mergeCell ref="Q100:Q102"/>
    <mergeCell ref="R100:R102"/>
    <mergeCell ref="B101:B102"/>
    <mergeCell ref="C101:C102"/>
    <mergeCell ref="D101:D102"/>
    <mergeCell ref="E101:E102"/>
    <mergeCell ref="F101:F102"/>
    <mergeCell ref="G101:G102"/>
    <mergeCell ref="H101:I101"/>
    <mergeCell ref="J101:J102"/>
    <mergeCell ref="K101:K102"/>
    <mergeCell ref="L101:L102"/>
    <mergeCell ref="M101:M102"/>
    <mergeCell ref="N101:N102"/>
    <mergeCell ref="O101:O102"/>
    <mergeCell ref="A113:C113"/>
    <mergeCell ref="D113:J113"/>
    <mergeCell ref="K113:N113"/>
    <mergeCell ref="O113:Q113"/>
    <mergeCell ref="A115:C115"/>
    <mergeCell ref="D115:J115"/>
    <mergeCell ref="A106:Q106"/>
    <mergeCell ref="A107:A108"/>
    <mergeCell ref="B107:E107"/>
    <mergeCell ref="F107:I107"/>
    <mergeCell ref="A111:Q111"/>
    <mergeCell ref="A117:Q117"/>
    <mergeCell ref="A118:Q118"/>
    <mergeCell ref="A119:A121"/>
    <mergeCell ref="B119:D119"/>
    <mergeCell ref="E119:F119"/>
    <mergeCell ref="G119:O119"/>
    <mergeCell ref="P119:P121"/>
    <mergeCell ref="B120:B121"/>
    <mergeCell ref="C120:C121"/>
    <mergeCell ref="D120:D121"/>
    <mergeCell ref="E120:E121"/>
    <mergeCell ref="F120:F121"/>
    <mergeCell ref="G120:G121"/>
    <mergeCell ref="H120:I120"/>
    <mergeCell ref="J120:J121"/>
    <mergeCell ref="K120:K121"/>
    <mergeCell ref="A127:A129"/>
    <mergeCell ref="B127:D127"/>
    <mergeCell ref="E127:F127"/>
    <mergeCell ref="G127:O127"/>
    <mergeCell ref="P127:P129"/>
    <mergeCell ref="L120:L121"/>
    <mergeCell ref="M120:M121"/>
    <mergeCell ref="N120:N121"/>
    <mergeCell ref="O120:O121"/>
    <mergeCell ref="A126:Q126"/>
    <mergeCell ref="Q127:Q129"/>
    <mergeCell ref="R127:R129"/>
    <mergeCell ref="B128:B129"/>
    <mergeCell ref="C128:C129"/>
    <mergeCell ref="D128:D129"/>
    <mergeCell ref="E128:E129"/>
    <mergeCell ref="F128:F129"/>
    <mergeCell ref="G128:G129"/>
    <mergeCell ref="H128:I128"/>
    <mergeCell ref="J128:J129"/>
    <mergeCell ref="K128:K129"/>
    <mergeCell ref="L128:L129"/>
    <mergeCell ref="M128:M129"/>
    <mergeCell ref="N128:N129"/>
    <mergeCell ref="O128:O129"/>
    <mergeCell ref="A140:C140"/>
    <mergeCell ref="D140:J140"/>
    <mergeCell ref="K140:N140"/>
    <mergeCell ref="O140:Q140"/>
    <mergeCell ref="A142:C142"/>
    <mergeCell ref="D142:J142"/>
    <mergeCell ref="A133:Q133"/>
    <mergeCell ref="A134:A135"/>
    <mergeCell ref="B134:E134"/>
    <mergeCell ref="F134:I134"/>
    <mergeCell ref="A138:Q138"/>
    <mergeCell ref="A144:Q144"/>
    <mergeCell ref="A145:Q145"/>
    <mergeCell ref="A146:A148"/>
    <mergeCell ref="B146:D146"/>
    <mergeCell ref="E146:F146"/>
    <mergeCell ref="G146:O146"/>
    <mergeCell ref="P146:P148"/>
    <mergeCell ref="B147:B148"/>
    <mergeCell ref="C147:C148"/>
    <mergeCell ref="D147:D148"/>
    <mergeCell ref="E147:E148"/>
    <mergeCell ref="F147:F148"/>
    <mergeCell ref="G147:G148"/>
    <mergeCell ref="H147:I147"/>
    <mergeCell ref="J147:J148"/>
    <mergeCell ref="K147:K148"/>
    <mergeCell ref="A154:A156"/>
    <mergeCell ref="B154:D154"/>
    <mergeCell ref="E154:F154"/>
    <mergeCell ref="G154:O154"/>
    <mergeCell ref="P154:P156"/>
    <mergeCell ref="L147:L148"/>
    <mergeCell ref="M147:M148"/>
    <mergeCell ref="N147:N148"/>
    <mergeCell ref="O147:O148"/>
    <mergeCell ref="A153:Q153"/>
    <mergeCell ref="Q154:Q156"/>
    <mergeCell ref="R154:R156"/>
    <mergeCell ref="B155:B156"/>
    <mergeCell ref="C155:C156"/>
    <mergeCell ref="D155:D156"/>
    <mergeCell ref="E155:E156"/>
    <mergeCell ref="F155:F156"/>
    <mergeCell ref="G155:G156"/>
    <mergeCell ref="H155:I155"/>
    <mergeCell ref="J155:J156"/>
    <mergeCell ref="K155:K156"/>
    <mergeCell ref="L155:L156"/>
    <mergeCell ref="M155:M156"/>
    <mergeCell ref="N155:N156"/>
    <mergeCell ref="O155:O156"/>
    <mergeCell ref="A167:C167"/>
    <mergeCell ref="D167:J167"/>
    <mergeCell ref="K167:N167"/>
    <mergeCell ref="O167:Q167"/>
    <mergeCell ref="A169:C169"/>
    <mergeCell ref="D169:J169"/>
    <mergeCell ref="A160:Q160"/>
    <mergeCell ref="A161:A162"/>
    <mergeCell ref="B161:E161"/>
    <mergeCell ref="F161:I161"/>
    <mergeCell ref="A165:Q165"/>
    <mergeCell ref="A171:Q171"/>
    <mergeCell ref="A172:Q172"/>
    <mergeCell ref="A173:A175"/>
    <mergeCell ref="B173:D173"/>
    <mergeCell ref="E173:F173"/>
    <mergeCell ref="G173:O173"/>
    <mergeCell ref="P173:P175"/>
    <mergeCell ref="B174:B175"/>
    <mergeCell ref="C174:C175"/>
    <mergeCell ref="D174:D175"/>
    <mergeCell ref="E174:E175"/>
    <mergeCell ref="F174:F175"/>
    <mergeCell ref="G174:G175"/>
    <mergeCell ref="H174:I174"/>
    <mergeCell ref="J174:J175"/>
    <mergeCell ref="K174:K175"/>
    <mergeCell ref="A181:A183"/>
    <mergeCell ref="B181:D181"/>
    <mergeCell ref="E181:F181"/>
    <mergeCell ref="G181:O181"/>
    <mergeCell ref="P181:P183"/>
    <mergeCell ref="L174:L175"/>
    <mergeCell ref="M174:M175"/>
    <mergeCell ref="N174:N175"/>
    <mergeCell ref="O174:O175"/>
    <mergeCell ref="A180:Q180"/>
    <mergeCell ref="Q181:Q183"/>
    <mergeCell ref="R181:R183"/>
    <mergeCell ref="B182:B183"/>
    <mergeCell ref="C182:C183"/>
    <mergeCell ref="D182:D183"/>
    <mergeCell ref="E182:E183"/>
    <mergeCell ref="F182:F183"/>
    <mergeCell ref="G182:G183"/>
    <mergeCell ref="H182:I182"/>
    <mergeCell ref="J182:J183"/>
    <mergeCell ref="K182:K183"/>
    <mergeCell ref="L182:L183"/>
    <mergeCell ref="M182:M183"/>
    <mergeCell ref="N182:N183"/>
    <mergeCell ref="O182:O183"/>
    <mergeCell ref="A194:C194"/>
    <mergeCell ref="D194:J194"/>
    <mergeCell ref="K194:N194"/>
    <mergeCell ref="O194:Q194"/>
    <mergeCell ref="A196:C196"/>
    <mergeCell ref="D196:J196"/>
    <mergeCell ref="A187:Q187"/>
    <mergeCell ref="A188:A189"/>
    <mergeCell ref="B188:E188"/>
    <mergeCell ref="F188:I188"/>
    <mergeCell ref="A192:Q192"/>
    <mergeCell ref="G208:O208"/>
    <mergeCell ref="P208:P210"/>
    <mergeCell ref="L201:L202"/>
    <mergeCell ref="M201:M202"/>
    <mergeCell ref="N201:N202"/>
    <mergeCell ref="O201:O202"/>
    <mergeCell ref="A207:Q207"/>
    <mergeCell ref="A198:Q198"/>
    <mergeCell ref="A199:Q199"/>
    <mergeCell ref="A200:A202"/>
    <mergeCell ref="B200:D200"/>
    <mergeCell ref="E200:F200"/>
    <mergeCell ref="G200:O200"/>
    <mergeCell ref="P200:P202"/>
    <mergeCell ref="B201:B202"/>
    <mergeCell ref="C201:C202"/>
    <mergeCell ref="D201:D202"/>
    <mergeCell ref="E201:E202"/>
    <mergeCell ref="F201:F202"/>
    <mergeCell ref="G201:G202"/>
    <mergeCell ref="H201:I201"/>
    <mergeCell ref="J201:J202"/>
    <mergeCell ref="K201:K202"/>
    <mergeCell ref="A214:Q214"/>
    <mergeCell ref="A215:A216"/>
    <mergeCell ref="B215:E215"/>
    <mergeCell ref="F215:I215"/>
    <mergeCell ref="B221:C221"/>
    <mergeCell ref="D221:E221"/>
    <mergeCell ref="Q208:Q210"/>
    <mergeCell ref="R208:R210"/>
    <mergeCell ref="B209:B210"/>
    <mergeCell ref="C209:C210"/>
    <mergeCell ref="D209:D210"/>
    <mergeCell ref="E209:E210"/>
    <mergeCell ref="F209:F210"/>
    <mergeCell ref="G209:G210"/>
    <mergeCell ref="H209:I209"/>
    <mergeCell ref="J209:J210"/>
    <mergeCell ref="K209:K210"/>
    <mergeCell ref="L209:L210"/>
    <mergeCell ref="M209:M210"/>
    <mergeCell ref="N209:N210"/>
    <mergeCell ref="O209:O210"/>
    <mergeCell ref="A208:A210"/>
    <mergeCell ref="B208:D208"/>
    <mergeCell ref="E208:F208"/>
    <mergeCell ref="B227:E227"/>
    <mergeCell ref="B228:E228"/>
    <mergeCell ref="B229:E229"/>
    <mergeCell ref="B230:E230"/>
    <mergeCell ref="B222:C222"/>
    <mergeCell ref="D222:E222"/>
    <mergeCell ref="B224:E224"/>
    <mergeCell ref="B225:E225"/>
    <mergeCell ref="B226:E226"/>
  </mergeCells>
  <phoneticPr fontId="0" type="noConversion"/>
  <pageMargins left="0.4" right="0.4" top="0.4" bottom="0.4" header="0.1" footer="0.1"/>
  <pageSetup paperSize="9" scale="44" fitToHeight="0" orientation="landscape" verticalDpi="0" r:id="rId1"/>
  <headerFooter>
    <oddHeader>&amp;R&amp;R&amp;"Verdana,полужирный" &amp;12 &amp;K00-00922815.O23.211894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"/>
  <sheetViews>
    <sheetView workbookViewId="0">
      <selection sqref="A1:Q1"/>
    </sheetView>
  </sheetViews>
  <sheetFormatPr defaultRowHeight="10.5" x14ac:dyDescent="0.15"/>
  <cols>
    <col min="1" max="1" width="23.85546875" customWidth="1"/>
    <col min="2" max="7" width="22.85546875" customWidth="1"/>
    <col min="8" max="14" width="15.28515625" customWidth="1"/>
    <col min="15" max="16" width="17.28515625" customWidth="1"/>
    <col min="17" max="18" width="19.140625" customWidth="1"/>
  </cols>
  <sheetData>
    <row r="1" spans="1:17" ht="25.15" customHeight="1" x14ac:dyDescent="0.15">
      <c r="A1" s="24" t="s">
        <v>142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" customHeight="1" x14ac:dyDescent="0.15"/>
    <row r="3" spans="1:17" ht="15" customHeight="1" x14ac:dyDescent="0.15"/>
    <row r="4" spans="1:17" ht="19.899999999999999" customHeight="1" x14ac:dyDescent="0.15">
      <c r="A4" s="28" t="s">
        <v>143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</sheetData>
  <sheetProtection password="CE12" sheet="1" objects="1" scenarios="1"/>
  <mergeCells count="2">
    <mergeCell ref="A1:Q1"/>
    <mergeCell ref="A4:Q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&amp;K00-00922815.O23.211894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6"/>
  <sheetViews>
    <sheetView workbookViewId="0">
      <selection sqref="A1:N1"/>
    </sheetView>
  </sheetViews>
  <sheetFormatPr defaultRowHeight="10.5" x14ac:dyDescent="0.15"/>
  <cols>
    <col min="1" max="1" width="57.28515625" customWidth="1"/>
    <col min="2" max="3" width="28.5703125" customWidth="1"/>
    <col min="4" max="14" width="17.28515625" customWidth="1"/>
  </cols>
  <sheetData>
    <row r="1" spans="1:14" ht="25.15" customHeight="1" x14ac:dyDescent="0.15">
      <c r="A1" s="32" t="s">
        <v>144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5.15" customHeight="1" x14ac:dyDescent="0.15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 customHeight="1" x14ac:dyDescent="0.15"/>
    <row r="4" spans="1:14" ht="30" customHeight="1" x14ac:dyDescent="0.15">
      <c r="A4" s="25" t="s">
        <v>146</v>
      </c>
      <c r="B4" s="25" t="s">
        <v>62</v>
      </c>
      <c r="C4" s="25" t="s">
        <v>147</v>
      </c>
      <c r="D4" s="25"/>
      <c r="E4" s="25"/>
      <c r="F4" s="25" t="s">
        <v>148</v>
      </c>
      <c r="G4" s="25"/>
      <c r="H4" s="25"/>
      <c r="I4" s="25" t="s">
        <v>149</v>
      </c>
      <c r="J4" s="25"/>
      <c r="K4" s="25"/>
      <c r="L4" s="25" t="s">
        <v>150</v>
      </c>
      <c r="M4" s="25"/>
      <c r="N4" s="25"/>
    </row>
    <row r="5" spans="1:14" ht="30" customHeight="1" x14ac:dyDescent="0.15">
      <c r="A5" s="25"/>
      <c r="B5" s="25"/>
      <c r="C5" s="25" t="s">
        <v>151</v>
      </c>
      <c r="D5" s="25" t="s">
        <v>68</v>
      </c>
      <c r="E5" s="25"/>
      <c r="F5" s="25" t="s">
        <v>152</v>
      </c>
      <c r="G5" s="25" t="s">
        <v>153</v>
      </c>
      <c r="H5" s="25" t="s">
        <v>154</v>
      </c>
      <c r="I5" s="25" t="s">
        <v>152</v>
      </c>
      <c r="J5" s="25" t="s">
        <v>153</v>
      </c>
      <c r="K5" s="25" t="s">
        <v>154</v>
      </c>
      <c r="L5" s="25" t="s">
        <v>152</v>
      </c>
      <c r="M5" s="25" t="s">
        <v>153</v>
      </c>
      <c r="N5" s="25" t="s">
        <v>154</v>
      </c>
    </row>
    <row r="6" spans="1:14" ht="30" customHeight="1" x14ac:dyDescent="0.15">
      <c r="A6" s="25"/>
      <c r="B6" s="25"/>
      <c r="C6" s="25"/>
      <c r="D6" s="5" t="s">
        <v>75</v>
      </c>
      <c r="E6" s="5" t="s">
        <v>76</v>
      </c>
      <c r="F6" s="25"/>
      <c r="G6" s="25"/>
      <c r="H6" s="25"/>
      <c r="I6" s="25"/>
      <c r="J6" s="25"/>
      <c r="K6" s="25"/>
      <c r="L6" s="25"/>
      <c r="M6" s="25"/>
      <c r="N6" s="25"/>
    </row>
    <row r="7" spans="1:14" ht="15" customHeight="1" x14ac:dyDescent="0.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60" customHeight="1" x14ac:dyDescent="0.15">
      <c r="A8" s="6" t="s">
        <v>155</v>
      </c>
      <c r="B8" s="5" t="s">
        <v>77</v>
      </c>
      <c r="C8" s="6" t="s">
        <v>96</v>
      </c>
      <c r="D8" s="5" t="s">
        <v>97</v>
      </c>
      <c r="E8" s="5" t="s">
        <v>98</v>
      </c>
      <c r="F8" s="7">
        <v>17628</v>
      </c>
      <c r="G8" s="7">
        <v>17628</v>
      </c>
      <c r="H8" s="7">
        <f t="shared" ref="H8:H15" si="0">F8-G8</f>
        <v>0</v>
      </c>
      <c r="I8" s="7">
        <v>8687.2391700000007</v>
      </c>
      <c r="J8" s="7">
        <v>8687.2391700000007</v>
      </c>
      <c r="K8" s="7">
        <f t="shared" ref="K8:K15" si="1">I8-J8</f>
        <v>0</v>
      </c>
      <c r="L8" s="7">
        <v>0</v>
      </c>
      <c r="M8" s="7">
        <v>0</v>
      </c>
      <c r="N8" s="7">
        <f t="shared" ref="N8:N15" si="2">L8-M8</f>
        <v>0</v>
      </c>
    </row>
    <row r="9" spans="1:14" ht="45" customHeight="1" x14ac:dyDescent="0.15">
      <c r="A9" s="6" t="s">
        <v>156</v>
      </c>
      <c r="B9" s="5" t="s">
        <v>107</v>
      </c>
      <c r="C9" s="6" t="s">
        <v>96</v>
      </c>
      <c r="D9" s="5" t="s">
        <v>97</v>
      </c>
      <c r="E9" s="5" t="s">
        <v>98</v>
      </c>
      <c r="F9" s="7">
        <v>8784</v>
      </c>
      <c r="G9" s="7">
        <v>8784</v>
      </c>
      <c r="H9" s="7">
        <f t="shared" si="0"/>
        <v>0</v>
      </c>
      <c r="I9" s="7">
        <v>4792.2793000000001</v>
      </c>
      <c r="J9" s="7">
        <v>4792.2793000000001</v>
      </c>
      <c r="K9" s="7">
        <f t="shared" si="1"/>
        <v>0</v>
      </c>
      <c r="L9" s="7">
        <v>0</v>
      </c>
      <c r="M9" s="7">
        <v>0</v>
      </c>
      <c r="N9" s="7">
        <f t="shared" si="2"/>
        <v>0</v>
      </c>
    </row>
    <row r="10" spans="1:14" ht="45" customHeight="1" x14ac:dyDescent="0.15">
      <c r="A10" s="6" t="s">
        <v>157</v>
      </c>
      <c r="B10" s="5" t="s">
        <v>112</v>
      </c>
      <c r="C10" s="6" t="s">
        <v>96</v>
      </c>
      <c r="D10" s="5" t="s">
        <v>97</v>
      </c>
      <c r="E10" s="5" t="s">
        <v>98</v>
      </c>
      <c r="F10" s="7">
        <v>544</v>
      </c>
      <c r="G10" s="7">
        <v>544</v>
      </c>
      <c r="H10" s="7">
        <f t="shared" si="0"/>
        <v>0</v>
      </c>
      <c r="I10" s="7">
        <v>281.22944000000001</v>
      </c>
      <c r="J10" s="7">
        <v>281.22944000000001</v>
      </c>
      <c r="K10" s="7">
        <f t="shared" si="1"/>
        <v>0</v>
      </c>
      <c r="L10" s="7">
        <v>0</v>
      </c>
      <c r="M10" s="7">
        <v>0</v>
      </c>
      <c r="N10" s="7">
        <f t="shared" si="2"/>
        <v>0</v>
      </c>
    </row>
    <row r="11" spans="1:14" ht="45" customHeight="1" x14ac:dyDescent="0.15">
      <c r="A11" s="6" t="s">
        <v>158</v>
      </c>
      <c r="B11" s="5" t="s">
        <v>116</v>
      </c>
      <c r="C11" s="6" t="s">
        <v>96</v>
      </c>
      <c r="D11" s="5" t="s">
        <v>97</v>
      </c>
      <c r="E11" s="5" t="s">
        <v>98</v>
      </c>
      <c r="F11" s="7">
        <v>1200</v>
      </c>
      <c r="G11" s="7">
        <v>1200</v>
      </c>
      <c r="H11" s="7">
        <f t="shared" si="0"/>
        <v>0</v>
      </c>
      <c r="I11" s="7">
        <v>612.26128000000006</v>
      </c>
      <c r="J11" s="7">
        <v>612.26128000000006</v>
      </c>
      <c r="K11" s="7">
        <f t="shared" si="1"/>
        <v>0</v>
      </c>
      <c r="L11" s="7">
        <v>0</v>
      </c>
      <c r="M11" s="7">
        <v>0</v>
      </c>
      <c r="N11" s="7">
        <f t="shared" si="2"/>
        <v>0</v>
      </c>
    </row>
    <row r="12" spans="1:14" ht="45" customHeight="1" x14ac:dyDescent="0.15">
      <c r="A12" s="6" t="s">
        <v>159</v>
      </c>
      <c r="B12" s="5" t="s">
        <v>120</v>
      </c>
      <c r="C12" s="6" t="s">
        <v>96</v>
      </c>
      <c r="D12" s="5" t="s">
        <v>97</v>
      </c>
      <c r="E12" s="5" t="s">
        <v>98</v>
      </c>
      <c r="F12" s="7">
        <v>6416</v>
      </c>
      <c r="G12" s="7">
        <v>6416</v>
      </c>
      <c r="H12" s="7">
        <f t="shared" si="0"/>
        <v>0</v>
      </c>
      <c r="I12" s="7">
        <v>2903.6315199999999</v>
      </c>
      <c r="J12" s="7">
        <v>2903.6315199999999</v>
      </c>
      <c r="K12" s="7">
        <f t="shared" si="1"/>
        <v>0</v>
      </c>
      <c r="L12" s="7">
        <v>0</v>
      </c>
      <c r="M12" s="7">
        <v>0</v>
      </c>
      <c r="N12" s="7">
        <f t="shared" si="2"/>
        <v>0</v>
      </c>
    </row>
    <row r="13" spans="1:14" ht="45" customHeight="1" x14ac:dyDescent="0.15">
      <c r="A13" s="6" t="s">
        <v>160</v>
      </c>
      <c r="B13" s="5" t="s">
        <v>124</v>
      </c>
      <c r="C13" s="6" t="s">
        <v>96</v>
      </c>
      <c r="D13" s="5" t="s">
        <v>97</v>
      </c>
      <c r="E13" s="5" t="s">
        <v>98</v>
      </c>
      <c r="F13" s="7">
        <v>4048</v>
      </c>
      <c r="G13" s="7">
        <v>4048</v>
      </c>
      <c r="H13" s="7">
        <f t="shared" si="0"/>
        <v>0</v>
      </c>
      <c r="I13" s="7">
        <v>2130.4639200000001</v>
      </c>
      <c r="J13" s="7">
        <v>2130.4639200000001</v>
      </c>
      <c r="K13" s="7">
        <f t="shared" si="1"/>
        <v>0</v>
      </c>
      <c r="L13" s="7">
        <v>0</v>
      </c>
      <c r="M13" s="7">
        <v>0</v>
      </c>
      <c r="N13" s="7">
        <f t="shared" si="2"/>
        <v>0</v>
      </c>
    </row>
    <row r="14" spans="1:14" ht="45" customHeight="1" x14ac:dyDescent="0.15">
      <c r="A14" s="6" t="s">
        <v>161</v>
      </c>
      <c r="B14" s="5" t="s">
        <v>128</v>
      </c>
      <c r="C14" s="6" t="s">
        <v>96</v>
      </c>
      <c r="D14" s="5" t="s">
        <v>97</v>
      </c>
      <c r="E14" s="5" t="s">
        <v>98</v>
      </c>
      <c r="F14" s="7">
        <v>1680</v>
      </c>
      <c r="G14" s="7">
        <v>1680</v>
      </c>
      <c r="H14" s="7">
        <f t="shared" si="0"/>
        <v>0</v>
      </c>
      <c r="I14" s="7">
        <v>946.13217999999995</v>
      </c>
      <c r="J14" s="7">
        <v>946.13217999999995</v>
      </c>
      <c r="K14" s="7">
        <f t="shared" si="1"/>
        <v>0</v>
      </c>
      <c r="L14" s="7">
        <v>0</v>
      </c>
      <c r="M14" s="7">
        <v>0</v>
      </c>
      <c r="N14" s="7">
        <f t="shared" si="2"/>
        <v>0</v>
      </c>
    </row>
    <row r="15" spans="1:14" ht="45" customHeight="1" x14ac:dyDescent="0.15">
      <c r="A15" s="6" t="s">
        <v>162</v>
      </c>
      <c r="B15" s="5" t="s">
        <v>132</v>
      </c>
      <c r="C15" s="6" t="s">
        <v>96</v>
      </c>
      <c r="D15" s="5" t="s">
        <v>97</v>
      </c>
      <c r="E15" s="5" t="s">
        <v>98</v>
      </c>
      <c r="F15" s="7">
        <v>2520</v>
      </c>
      <c r="G15" s="7">
        <v>2520</v>
      </c>
      <c r="H15" s="7">
        <f t="shared" si="0"/>
        <v>0</v>
      </c>
      <c r="I15" s="7">
        <v>1241.30756</v>
      </c>
      <c r="J15" s="7">
        <v>1241.30756</v>
      </c>
      <c r="K15" s="7">
        <f t="shared" si="1"/>
        <v>0</v>
      </c>
      <c r="L15" s="7">
        <v>0</v>
      </c>
      <c r="M15" s="7">
        <v>0</v>
      </c>
      <c r="N15" s="7">
        <f t="shared" si="2"/>
        <v>0</v>
      </c>
    </row>
    <row r="16" spans="1:14" ht="19.899999999999999" customHeight="1" x14ac:dyDescent="0.15">
      <c r="A16" s="31" t="s">
        <v>163</v>
      </c>
      <c r="B16" s="31"/>
      <c r="C16" s="31"/>
      <c r="D16" s="31"/>
      <c r="E16" s="31"/>
      <c r="F16" s="8">
        <f t="shared" ref="F16:N16" si="3">SUM(F8:F15)</f>
        <v>42820</v>
      </c>
      <c r="G16" s="8">
        <f t="shared" si="3"/>
        <v>42820</v>
      </c>
      <c r="H16" s="8">
        <f t="shared" si="3"/>
        <v>0</v>
      </c>
      <c r="I16" s="8">
        <f t="shared" si="3"/>
        <v>21594.544370000003</v>
      </c>
      <c r="J16" s="8">
        <f t="shared" si="3"/>
        <v>21594.544370000003</v>
      </c>
      <c r="K16" s="8">
        <f t="shared" si="3"/>
        <v>0</v>
      </c>
      <c r="L16" s="8">
        <f t="shared" si="3"/>
        <v>0</v>
      </c>
      <c r="M16" s="8">
        <f t="shared" si="3"/>
        <v>0</v>
      </c>
      <c r="N16" s="8">
        <f t="shared" si="3"/>
        <v>0</v>
      </c>
    </row>
  </sheetData>
  <sheetProtection password="CE12" sheet="1" objects="1" scenarios="1"/>
  <mergeCells count="20">
    <mergeCell ref="H5:H6"/>
    <mergeCell ref="I5:I6"/>
    <mergeCell ref="J5:J6"/>
    <mergeCell ref="K5:K6"/>
    <mergeCell ref="L5:L6"/>
    <mergeCell ref="M5:M6"/>
    <mergeCell ref="N5:N6"/>
    <mergeCell ref="A16:E16"/>
    <mergeCell ref="A1:N1"/>
    <mergeCell ref="A2:N2"/>
    <mergeCell ref="A4:A6"/>
    <mergeCell ref="B4:B6"/>
    <mergeCell ref="C4:E4"/>
    <mergeCell ref="F4:H4"/>
    <mergeCell ref="I4:K4"/>
    <mergeCell ref="L4:N4"/>
    <mergeCell ref="C5:C6"/>
    <mergeCell ref="D5:E5"/>
    <mergeCell ref="F5:F6"/>
    <mergeCell ref="G5:G6"/>
  </mergeCells>
  <phoneticPr fontId="0" type="noConversion"/>
  <pageMargins left="0.4" right="0.4" top="0.4" bottom="0.4" header="0.1" footer="0.1"/>
  <pageSetup paperSize="9" scale="49" fitToHeight="0" orientation="landscape" verticalDpi="0" r:id="rId1"/>
  <headerFooter>
    <oddHeader>&amp;R&amp;R&amp;"Verdana,полужирный" &amp;12 &amp;K00-00922815.O23.211894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4"/>
  <sheetViews>
    <sheetView tabSelected="1" workbookViewId="0"/>
  </sheetViews>
  <sheetFormatPr defaultRowHeight="10.5" x14ac:dyDescent="0.15"/>
  <cols>
    <col min="1" max="1" width="9.42578125" customWidth="1"/>
    <col min="2" max="2" width="38.28515625" customWidth="1"/>
    <col min="3" max="3" width="19.140625" customWidth="1"/>
    <col min="4" max="4" width="38.28515625" customWidth="1"/>
  </cols>
  <sheetData>
    <row r="1" spans="1:4" ht="19.899999999999999" customHeight="1" x14ac:dyDescent="0.15"/>
    <row r="2" spans="1:4" ht="30" customHeight="1" x14ac:dyDescent="0.15">
      <c r="A2" s="33" t="s">
        <v>164</v>
      </c>
      <c r="B2" s="33"/>
      <c r="C2" s="33"/>
      <c r="D2" s="33"/>
    </row>
    <row r="3" spans="1:4" ht="30" customHeight="1" x14ac:dyDescent="0.15">
      <c r="A3" s="33" t="s">
        <v>165</v>
      </c>
      <c r="B3" s="33"/>
      <c r="C3" s="33"/>
      <c r="D3" s="33"/>
    </row>
    <row r="4" spans="1:4" ht="19.899999999999999" customHeight="1" x14ac:dyDescent="0.15"/>
    <row r="5" spans="1:4" ht="30" customHeight="1" x14ac:dyDescent="0.15">
      <c r="A5" s="34" t="s">
        <v>166</v>
      </c>
      <c r="B5" s="34"/>
      <c r="C5" s="34"/>
      <c r="D5" s="34"/>
    </row>
    <row r="6" spans="1:4" ht="30" customHeight="1" x14ac:dyDescent="0.15">
      <c r="A6" s="5" t="s">
        <v>167</v>
      </c>
      <c r="B6" s="5" t="s">
        <v>168</v>
      </c>
      <c r="C6" s="5" t="s">
        <v>169</v>
      </c>
      <c r="D6" s="5" t="s">
        <v>170</v>
      </c>
    </row>
    <row r="7" spans="1:4" ht="31.5" x14ac:dyDescent="0.15">
      <c r="A7" s="5" t="s">
        <v>171</v>
      </c>
      <c r="B7" s="6" t="s">
        <v>172</v>
      </c>
      <c r="C7" s="5" t="s">
        <v>173</v>
      </c>
      <c r="D7" s="5"/>
    </row>
    <row r="8" spans="1:4" ht="42" x14ac:dyDescent="0.15">
      <c r="A8" s="5" t="s">
        <v>174</v>
      </c>
      <c r="B8" s="6" t="s">
        <v>175</v>
      </c>
      <c r="C8" s="5" t="s">
        <v>176</v>
      </c>
      <c r="D8" s="5"/>
    </row>
    <row r="9" spans="1:4" ht="21" x14ac:dyDescent="0.15">
      <c r="A9" s="5" t="s">
        <v>177</v>
      </c>
      <c r="B9" s="6" t="s">
        <v>178</v>
      </c>
      <c r="C9" s="5" t="s">
        <v>179</v>
      </c>
      <c r="D9" s="5"/>
    </row>
    <row r="10" spans="1:4" ht="139.9" customHeight="1" x14ac:dyDescent="0.15">
      <c r="A10" s="5" t="s">
        <v>180</v>
      </c>
      <c r="B10" s="6" t="s">
        <v>178</v>
      </c>
      <c r="C10" s="5" t="s">
        <v>181</v>
      </c>
      <c r="D10" s="5" t="s">
        <v>182</v>
      </c>
    </row>
    <row r="11" spans="1:4" ht="31.5" x14ac:dyDescent="0.15">
      <c r="A11" s="5" t="s">
        <v>183</v>
      </c>
      <c r="B11" s="6" t="s">
        <v>172</v>
      </c>
      <c r="C11" s="5" t="s">
        <v>184</v>
      </c>
      <c r="D11" s="5"/>
    </row>
    <row r="12" spans="1:4" ht="139.9" customHeight="1" x14ac:dyDescent="0.15">
      <c r="A12" s="5" t="s">
        <v>185</v>
      </c>
      <c r="B12" s="6" t="s">
        <v>178</v>
      </c>
      <c r="C12" s="5" t="s">
        <v>186</v>
      </c>
      <c r="D12" s="5" t="s">
        <v>182</v>
      </c>
    </row>
    <row r="13" spans="1:4" ht="21" x14ac:dyDescent="0.15">
      <c r="A13" s="5" t="s">
        <v>187</v>
      </c>
      <c r="B13" s="6" t="s">
        <v>178</v>
      </c>
      <c r="C13" s="5" t="s">
        <v>188</v>
      </c>
      <c r="D13" s="5"/>
    </row>
    <row r="14" spans="1:4" ht="31.5" x14ac:dyDescent="0.15">
      <c r="A14" s="5" t="s">
        <v>189</v>
      </c>
      <c r="B14" s="6" t="s">
        <v>172</v>
      </c>
      <c r="C14" s="5" t="s">
        <v>190</v>
      </c>
      <c r="D14" s="5"/>
    </row>
  </sheetData>
  <sheetProtection password="CE12" sheet="1" objects="1" scenarios="1"/>
  <mergeCells count="3">
    <mergeCell ref="A2:D2"/>
    <mergeCell ref="A3:D3"/>
    <mergeCell ref="A5:D5"/>
  </mergeCells>
  <phoneticPr fontId="0" type="noConversion"/>
  <pageMargins left="0.4" right="0.4" top="0.4" bottom="0.4" header="0.1" footer="0.1"/>
  <pageSetup paperSize="9" scale="98" fitToHeight="0" orientation="portrait" verticalDpi="0" r:id="rId1"/>
  <headerFooter>
    <oddHeader>&amp;R&amp;R&amp;"Verdana,полужирный" &amp;12 &amp;K00-00922815.O23.211894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Услуги</vt:lpstr>
      <vt:lpstr>Работы</vt:lpstr>
      <vt:lpstr>Прочие</vt:lpstr>
      <vt:lpstr>Лист согласования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пк</cp:lastModifiedBy>
  <cp:lastPrinted>2023-01-18T06:58:04Z</cp:lastPrinted>
  <dcterms:created xsi:type="dcterms:W3CDTF">2023-01-16T06:45:31Z</dcterms:created>
  <dcterms:modified xsi:type="dcterms:W3CDTF">2023-01-18T06:58:08Z</dcterms:modified>
</cp:coreProperties>
</file>